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firstSheet="70" activeTab="7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 项目支出绩效自评表（项目1）" sheetId="15" r:id="rId15"/>
    <sheet name="附表15 项目支出绩效自评表（项目2）" sheetId="16" r:id="rId16"/>
    <sheet name="附表15 项目支出绩效自评表（项目3）" sheetId="17" r:id="rId17"/>
    <sheet name="附表15 项目支出绩效自评表（项目4）" sheetId="18" r:id="rId18"/>
    <sheet name="附表15 项目支出绩效自评表（项目5）" sheetId="19" r:id="rId19"/>
    <sheet name="附表15 项目支出绩效自评表（项目6）" sheetId="20" r:id="rId20"/>
    <sheet name="附表15 项目支出绩效自评表（项目7）" sheetId="21" r:id="rId21"/>
    <sheet name="附表15 项目支出绩效自评表（项目8）" sheetId="22" r:id="rId22"/>
    <sheet name="附表15 项目支出绩效自评表（项目9）" sheetId="23" r:id="rId23"/>
    <sheet name="附表15 项目支出绩效自评表（项目10）" sheetId="24" r:id="rId24"/>
    <sheet name="附表15 项目支出绩效自评表（项目11）" sheetId="25" r:id="rId25"/>
    <sheet name="附表15 项目支出绩效自评表（项目12）" sheetId="26" r:id="rId26"/>
    <sheet name="附表15 项目支出绩效自评表（项目13）" sheetId="27" r:id="rId27"/>
    <sheet name="附表15 项目支出绩效自评表（项目14）" sheetId="28" r:id="rId28"/>
    <sheet name="附表15 项目支出绩效自评表（项目15）" sheetId="29" r:id="rId29"/>
    <sheet name="附表15 项目支出绩效自评表（项目16）" sheetId="30" r:id="rId30"/>
    <sheet name="附表15 项目支出绩效自评表（项目17）" sheetId="31" r:id="rId31"/>
    <sheet name="附表15 项目支出绩效自评表（项目18）" sheetId="32" r:id="rId32"/>
    <sheet name="附表15 项目支出绩效自评表（项目19）" sheetId="33" r:id="rId33"/>
    <sheet name="附表15 项目支出绩效自评表（项目20）" sheetId="34" r:id="rId34"/>
    <sheet name="附表15 项目支出绩效自评表（项目21）" sheetId="35" r:id="rId35"/>
    <sheet name="附表15 项目支出绩效自评表（项目22）" sheetId="37" r:id="rId36"/>
    <sheet name="附表15 项目支出绩效自评表（项目23）" sheetId="38" r:id="rId37"/>
    <sheet name="附表15 项目支出绩效自评表（项目24）" sheetId="39" r:id="rId38"/>
    <sheet name="附表15 项目支出绩效自评表（项目25）" sheetId="40" r:id="rId39"/>
    <sheet name="附表15 项目支出绩效自评表（项目26）" sheetId="41" r:id="rId40"/>
    <sheet name="附表15 项目支出绩效自评表（项目27）" sheetId="42" r:id="rId41"/>
    <sheet name="附表15 项目支出绩效自评表（项目28）" sheetId="43" r:id="rId42"/>
    <sheet name="附表15 项目支出绩效自评表（项目29）" sheetId="44" r:id="rId43"/>
    <sheet name="附表15 项目支出绩效自评表（项目30）" sheetId="45" r:id="rId44"/>
    <sheet name="附表15 项目支出绩效自评表（项目31）" sheetId="46" r:id="rId45"/>
    <sheet name="附表15 项目支出绩效自评表（项目32）" sheetId="47" r:id="rId46"/>
    <sheet name="附表15 项目支出绩效自评表（项目33）" sheetId="48" r:id="rId47"/>
    <sheet name="附表15 项目支出绩效自评表（项目34）" sheetId="49" r:id="rId48"/>
    <sheet name="附表15 项目支出绩效自评表（项目35）" sheetId="50" r:id="rId49"/>
    <sheet name="附表15 项目支出绩效自评表（项目36）" sheetId="51" r:id="rId50"/>
    <sheet name="附表15 项目支出绩效自评表（项目37）" sheetId="52" r:id="rId51"/>
    <sheet name="附表15 项目支出绩效自评表（项目38）" sheetId="53" r:id="rId52"/>
    <sheet name="附表15 项目支出绩效自评表（项目39）" sheetId="54" r:id="rId53"/>
    <sheet name="附表15 项目支出绩效自评表（项目40）" sheetId="55" r:id="rId54"/>
    <sheet name="附表15 项目支出绩效自评表（项目41）" sheetId="56" r:id="rId55"/>
    <sheet name="附表15 项目支出绩效自评表（项目42）" sheetId="57" r:id="rId56"/>
    <sheet name="附表15 项目支出绩效自评表（项目43）" sheetId="58" r:id="rId57"/>
    <sheet name="附表15 项目支出绩效自评表（项目44）" sheetId="59" r:id="rId58"/>
    <sheet name="附表15 项目支出绩效自评表（项目45）" sheetId="60" r:id="rId59"/>
    <sheet name="附表15 项目支出绩效自评表（项目46）" sheetId="61" r:id="rId60"/>
    <sheet name="附表15 项目支出绩效自评表（项目47）" sheetId="62" r:id="rId61"/>
    <sheet name="附表15 项目支出绩效自评表（项目48）" sheetId="63" r:id="rId62"/>
    <sheet name="附表15 项目支出绩效自评表（项目49）" sheetId="64" r:id="rId63"/>
    <sheet name="附表15 项目支出绩效自评表（项目50）" sheetId="65" r:id="rId64"/>
    <sheet name="附表15 项目支出绩效自评表（项目51）" sheetId="66" r:id="rId65"/>
    <sheet name="附表15 项目支出绩效自评表（项目52）" sheetId="67" r:id="rId66"/>
    <sheet name="附表15 项目支出绩效自评表（项目53）" sheetId="68" r:id="rId67"/>
    <sheet name="附表15 项目支出绩效自评表（项目54）" sheetId="69" r:id="rId68"/>
    <sheet name="附表15 项目支出绩效自评表（项目55）" sheetId="70" r:id="rId69"/>
    <sheet name="附表15 项目支出绩效自评表（项目56）" sheetId="71" r:id="rId70"/>
    <sheet name="附表15 项目支出绩效自评表（项目57）" sheetId="72" r:id="rId71"/>
    <sheet name="附表15 项目支出绩效自评表（项目58）" sheetId="73" r:id="rId72"/>
    <sheet name="附表15 项目支出绩效自评表（项目59）" sheetId="74" r:id="rId73"/>
    <sheet name="附表15 项目支出绩效自评表（项目60）" sheetId="75" r:id="rId74"/>
    <sheet name="附表15 项目支出绩效自评表（项目61）" sheetId="76" r:id="rId75"/>
    <sheet name="附表15 项目支出绩效自评表（项目62）" sheetId="77" r:id="rId76"/>
    <sheet name="附表15 项目支出绩效自评表（项目63）" sheetId="78" r:id="rId77"/>
    <sheet name="附表15 项目支出绩效自评表（项目64）" sheetId="79" r:id="rId78"/>
    <sheet name="附表15 项目支出绩效自评表（项目65）" sheetId="80" r:id="rId79"/>
    <sheet name="附表15 项目支出绩效自评表（项目66）" sheetId="81" r:id="rId80"/>
    <sheet name="附表15 项目支出绩效自评表（项目67）" sheetId="82" r:id="rId81"/>
    <sheet name="附表15 项目支出绩效自评表（项目68）" sheetId="83" r:id="rId82"/>
    <sheet name="附表15 项目支出绩效自评表（项目69）" sheetId="84" r:id="rId83"/>
    <sheet name="附表15 项目支出绩效自评表（项目70）" sheetId="85" r:id="rId84"/>
    <sheet name="附表15 项目支出绩效自评表（项目71）" sheetId="86" r:id="rId85"/>
    <sheet name="附表15 项目支出绩效自评表（项目72）" sheetId="87" r:id="rId86"/>
    <sheet name="附表15 项目支出绩效自评表（项目73）" sheetId="88" r:id="rId87"/>
    <sheet name="附表15 项目支出绩效自评表（项目74）" sheetId="89" r:id="rId88"/>
    <sheet name="附表15 项目支出绩效自评表（项目75）" sheetId="90" r:id="rId89"/>
    <sheet name="附表15 项目支出绩效自评表（项目76）" sheetId="91" r:id="rId90"/>
    <sheet name="附表15 项目支出绩效自评表（项目77）" sheetId="92" r:id="rId91"/>
    <sheet name="附表15 项目支出绩效自评表（项目78）" sheetId="93" r:id="rId92"/>
    <sheet name="附表15 项目支出绩效自评表（项目79）" sheetId="94" r:id="rId93"/>
    <sheet name="附表15 项目支出绩效自评表（项目80）" sheetId="95" r:id="rId94"/>
  </sheets>
  <calcPr calcId="144525" calcMode="manual"/>
</workbook>
</file>

<file path=xl/sharedStrings.xml><?xml version="1.0" encoding="utf-8"?>
<sst xmlns="http://schemas.openxmlformats.org/spreadsheetml/2006/main" count="8204" uniqueCount="1195">
  <si>
    <t>收入支出决算表</t>
  </si>
  <si>
    <t>公开01表</t>
  </si>
  <si>
    <t>部门：大理州鹤庆县辛屯镇</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</si>
  <si>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</si>
  <si>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</si>
  <si>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</si>
  <si>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</si>
  <si>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</si>
  <si>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</si>
  <si>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</si>
  <si>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</si>
  <si>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</si>
  <si>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</si>
  <si>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</si>
  <si>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</si>
  <si>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</si>
  <si>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</si>
  <si>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</si>
  <si>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</si>
  <si>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</si>
  <si>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</si>
  <si>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</si>
  <si>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</si>
  <si>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</si>
  <si>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</si>
  <si>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</si>
  <si>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</si>
  <si>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</si>
  <si>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</si>
  <si>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</si>
  <si>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</si>
  <si>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</si>
  <si>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</si>
  <si>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</si>
  <si>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</si>
  <si>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</si>
  <si>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</si>
  <si>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</si>
  <si>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</si>
  <si>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</si>
  <si>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</si>
  <si>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</si>
  <si>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</si>
  <si>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</si>
  <si>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</si>
  <si>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</si>
  <si>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</si>
  <si>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</si>
  <si>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</si>
  <si>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</si>
  <si>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</si>
  <si>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</si>
  <si>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</si>
  <si>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</si>
  <si>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</si>
  <si>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</si>
  <si>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</si>
  <si>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</si>
  <si>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</si>
  <si>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</si>
  <si>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</si>
  <si>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</si>
  <si>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</si>
  <si>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</si>
  <si>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</si>
  <si>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</si>
  <si>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</si>
  <si>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</si>
  <si>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</si>
  <si>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</si>
  <si>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</si>
  <si>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</si>
  <si>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</si>
  <si>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</si>
  <si>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</si>
  <si>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</si>
  <si>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</si>
  <si>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</si>
  <si>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</si>
  <si>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</si>
  <si>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</si>
  <si>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</si>
  <si>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</si>
  <si>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</si>
  <si>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</si>
  <si>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</si>
  <si>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</si>
  <si>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</si>
  <si>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</si>
  <si>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</si>
  <si>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</si>
  <si>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</si>
  <si>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</si>
  <si>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</si>
  <si>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</si>
  <si>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</si>
  <si>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</si>
  <si>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</si>
  <si>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</si>
  <si>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</si>
  <si>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</si>
  <si>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</si>
  <si>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</si>
  <si>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</si>
  <si>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</si>
  <si>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</si>
  <si>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</si>
  <si>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</si>
  <si>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</si>
  <si>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</si>
  <si>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</si>
  <si>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</si>
  <si>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</si>
  <si>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</si>
  <si>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</si>
  <si>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</si>
  <si>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</si>
  <si>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</si>
  <si>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</si>
  <si>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</si>
  <si>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</si>
  <si>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</si>
  <si>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</si>
  <si>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</si>
  <si>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</si>
  <si>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</si>
  <si>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</si>
  <si>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</si>
  <si>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</si>
  <si>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</si>
  <si>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</si>
  <si>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</si>
  <si>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</si>
  <si>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</si>
  <si>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2010108</t>
  </si>
  <si>
    <t>代表工作</t>
  </si>
  <si>
    <t>20103</t>
  </si>
  <si>
    <t>政府办公厅（室）及相关机构事务</t>
  </si>
  <si>
    <t>2010301</t>
  </si>
  <si>
    <t>行政运行</t>
  </si>
  <si>
    <t>20105</t>
  </si>
  <si>
    <t>统计信息事务</t>
  </si>
  <si>
    <t>2010507</t>
  </si>
  <si>
    <t>专项普查活动</t>
  </si>
  <si>
    <t>20106</t>
  </si>
  <si>
    <t>财政事务</t>
  </si>
  <si>
    <t>2010601</t>
  </si>
  <si>
    <t>2010604</t>
  </si>
  <si>
    <t>预算改革业务</t>
  </si>
  <si>
    <t>20111</t>
  </si>
  <si>
    <t>纪检监察事务</t>
  </si>
  <si>
    <t>2011101</t>
  </si>
  <si>
    <t>20129</t>
  </si>
  <si>
    <t>群众团体事务</t>
  </si>
  <si>
    <t>2012999</t>
  </si>
  <si>
    <t>其他群众团体事务支出</t>
  </si>
  <si>
    <t>20131</t>
  </si>
  <si>
    <t>党委办公厅（室）及相关机构事务</t>
  </si>
  <si>
    <t>2013199</t>
  </si>
  <si>
    <t>其他党委办公厅（室）及相关机构事务支出</t>
  </si>
  <si>
    <t>20132</t>
  </si>
  <si>
    <t>组织事务</t>
  </si>
  <si>
    <t>2013299</t>
  </si>
  <si>
    <t>其他组织事务支出</t>
  </si>
  <si>
    <t>20134</t>
  </si>
  <si>
    <t>统战事务</t>
  </si>
  <si>
    <t>2013404</t>
  </si>
  <si>
    <t>宗教事务</t>
  </si>
  <si>
    <t>20136</t>
  </si>
  <si>
    <t>其他共产党事务支出</t>
  </si>
  <si>
    <t>2013699</t>
  </si>
  <si>
    <t>20138</t>
  </si>
  <si>
    <t>市场监督管理事务</t>
  </si>
  <si>
    <t>2013899</t>
  </si>
  <si>
    <t>其他市场监督管理事务</t>
  </si>
  <si>
    <t>203</t>
  </si>
  <si>
    <t>国防支出</t>
  </si>
  <si>
    <t>20399</t>
  </si>
  <si>
    <t>其他国防支出</t>
  </si>
  <si>
    <t>2039999</t>
  </si>
  <si>
    <t>204</t>
  </si>
  <si>
    <t>公共安全支出</t>
  </si>
  <si>
    <t>20499</t>
  </si>
  <si>
    <t>其他公共安全支出</t>
  </si>
  <si>
    <t>2049999</t>
  </si>
  <si>
    <t>206</t>
  </si>
  <si>
    <t>科学技术支出</t>
  </si>
  <si>
    <t>20601</t>
  </si>
  <si>
    <t>科学技术管理事务</t>
  </si>
  <si>
    <t>2060101</t>
  </si>
  <si>
    <t>20604</t>
  </si>
  <si>
    <t>技术研究与开发</t>
  </si>
  <si>
    <t>2060499</t>
  </si>
  <si>
    <t>其他技术研究与开发支出</t>
  </si>
  <si>
    <t>20607</t>
  </si>
  <si>
    <t>科学技术普及</t>
  </si>
  <si>
    <t>2060702</t>
  </si>
  <si>
    <t>科普活动</t>
  </si>
  <si>
    <t>207</t>
  </si>
  <si>
    <t>文化旅游体育与传媒支出</t>
  </si>
  <si>
    <t>20701</t>
  </si>
  <si>
    <t>文化和旅游</t>
  </si>
  <si>
    <t>2070109</t>
  </si>
  <si>
    <t>群众文化</t>
  </si>
  <si>
    <t>2070199</t>
  </si>
  <si>
    <t>其他文化和旅游支出</t>
  </si>
  <si>
    <t>20799</t>
  </si>
  <si>
    <t>其他文化旅游体育与传媒支出</t>
  </si>
  <si>
    <t>2079999</t>
  </si>
  <si>
    <t>208</t>
  </si>
  <si>
    <t>社会保障和就业支出</t>
  </si>
  <si>
    <t>20801</t>
  </si>
  <si>
    <t>人力资源和社会保障管理事务</t>
  </si>
  <si>
    <t>2080109</t>
  </si>
  <si>
    <t>社会保险经办机构</t>
  </si>
  <si>
    <t>20802</t>
  </si>
  <si>
    <t>民政管理事务</t>
  </si>
  <si>
    <t>2080208</t>
  </si>
  <si>
    <t>基层政权建设和社区治理</t>
  </si>
  <si>
    <t>20805</t>
  </si>
  <si>
    <t>行政事业单位养老支出</t>
  </si>
  <si>
    <t>2080501</t>
  </si>
  <si>
    <t>行政单位离退休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</si>
  <si>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</si>
  <si>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</si>
  <si>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</si>
  <si>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</si>
  <si>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</si>
  <si>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</si>
  <si>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</si>
  <si>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</si>
  <si>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</si>
  <si>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</si>
  <si>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</si>
  <si>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</si>
  <si>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2080899</t>
  </si>
  <si>
    <t>其他优抚支出</t>
  </si>
  <si>
    <t>20811</t>
  </si>
  <si>
    <t>残疾人事业</t>
  </si>
  <si>
    <t>2081199</t>
  </si>
  <si>
    <t>其他残疾人事业支出</t>
  </si>
  <si>
    <t>20825</t>
  </si>
  <si>
    <t>其他生活救助</t>
  </si>
  <si>
    <t>2082502</t>
  </si>
  <si>
    <t>其他农村生活救助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</si>
  <si>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</si>
  <si>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</si>
  <si>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</si>
  <si>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</si>
  <si>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</si>
  <si>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</si>
  <si>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</si>
  <si>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</si>
  <si>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</si>
  <si>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</si>
  <si>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</si>
  <si>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</si>
  <si>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21015</t>
  </si>
  <si>
    <t>医疗保障管理事务</t>
  </si>
  <si>
    <t>2101599</t>
  </si>
  <si>
    <t>其他医疗保障管理事务支出</t>
  </si>
  <si>
    <t>211</t>
  </si>
  <si>
    <t>节能环保支出</t>
  </si>
  <si>
    <t>21104</t>
  </si>
  <si>
    <t>自然生态保护</t>
  </si>
  <si>
    <t>2110401</t>
  </si>
  <si>
    <t>生态保护</t>
  </si>
  <si>
    <t>2110402</t>
  </si>
  <si>
    <t>农村环境保护</t>
  </si>
  <si>
    <t>21105</t>
  </si>
  <si>
    <t>天然林保护</t>
  </si>
  <si>
    <t>2110501</t>
  </si>
  <si>
    <t>森林管护</t>
  </si>
  <si>
    <t>212</t>
  </si>
  <si>
    <t>城乡社区支出</t>
  </si>
  <si>
    <t>21202</t>
  </si>
  <si>
    <t>城乡社区规划与管理</t>
  </si>
  <si>
    <t>2120201</t>
  </si>
  <si>
    <t>21205</t>
  </si>
  <si>
    <t>城乡社区环境卫生</t>
  </si>
  <si>
    <t>2120501</t>
  </si>
  <si>
    <t>21208</t>
  </si>
  <si>
    <t>国有土地使用权出让收入安排的支出</t>
  </si>
  <si>
    <t>2120801</t>
  </si>
  <si>
    <t>征地和拆迁补偿支出</t>
  </si>
  <si>
    <t>2120804</t>
  </si>
  <si>
    <t>农村基础设施建设支出</t>
  </si>
  <si>
    <t>213</t>
  </si>
  <si>
    <t>农林水支出</t>
  </si>
  <si>
    <t>21301</t>
  </si>
  <si>
    <t>农业农村</t>
  </si>
  <si>
    <t>2130104</t>
  </si>
  <si>
    <t>事业运行</t>
  </si>
  <si>
    <t>2130122</t>
  </si>
  <si>
    <t>农业生产发展</t>
  </si>
  <si>
    <t>2130124</t>
  </si>
  <si>
    <t>农村合作经济</t>
  </si>
  <si>
    <t>2130126</t>
  </si>
  <si>
    <t>农村社会事业</t>
  </si>
  <si>
    <t>2130199</t>
  </si>
  <si>
    <t>其他农业农村支出</t>
  </si>
  <si>
    <t>21302</t>
  </si>
  <si>
    <t>林业和草原</t>
  </si>
  <si>
    <t>2130204</t>
  </si>
  <si>
    <t>事业机构</t>
  </si>
  <si>
    <t>2130205</t>
  </si>
  <si>
    <t>森林资源培育</t>
  </si>
  <si>
    <t>2130207</t>
  </si>
  <si>
    <t>森林资源管理</t>
  </si>
  <si>
    <t>2130209</t>
  </si>
  <si>
    <t>森林生态效益补偿</t>
  </si>
  <si>
    <t>2130234</t>
  </si>
  <si>
    <t>林业草原防灾减灾</t>
  </si>
  <si>
    <t>21303</t>
  </si>
  <si>
    <t>水利</t>
  </si>
  <si>
    <t>2130310</t>
  </si>
  <si>
    <t>水土保持</t>
  </si>
  <si>
    <t>2130315</t>
  </si>
  <si>
    <t>抗旱</t>
  </si>
  <si>
    <t>2130335</t>
  </si>
  <si>
    <t>农村供水</t>
  </si>
  <si>
    <t>21305</t>
  </si>
  <si>
    <t>巩固脱贫攻坚成果衔接乡村振兴</t>
  </si>
  <si>
    <t>2130504</t>
  </si>
  <si>
    <t>农村基础设施建设</t>
  </si>
  <si>
    <t>2130505</t>
  </si>
  <si>
    <t>生产发展</t>
  </si>
  <si>
    <t>2130599</t>
  </si>
  <si>
    <t>其他巩固脱贫攻坚成果衔接乡村振兴支出</t>
  </si>
  <si>
    <t>21307</t>
  </si>
  <si>
    <t>农村综合改革</t>
  </si>
  <si>
    <t>2130701</t>
  </si>
  <si>
    <t>对村级公益事业建设的补助</t>
  </si>
  <si>
    <t>2130705</t>
  </si>
  <si>
    <t>对村民委员会和村党支部的补助</t>
  </si>
  <si>
    <t>21366</t>
  </si>
  <si>
    <t>大中型水库库区基金安排的支出</t>
  </si>
  <si>
    <t>2136699</t>
  </si>
  <si>
    <t>其他大中型水库库区基金支出</t>
  </si>
  <si>
    <t>21399</t>
  </si>
  <si>
    <t>其他农林水支出</t>
  </si>
  <si>
    <t>2139999</t>
  </si>
  <si>
    <t>214</t>
  </si>
  <si>
    <t>交通运输支出</t>
  </si>
  <si>
    <t>21401</t>
  </si>
  <si>
    <t>公路水路运输</t>
  </si>
  <si>
    <t>2140106</t>
  </si>
  <si>
    <t>公路养护</t>
  </si>
  <si>
    <t>21402</t>
  </si>
  <si>
    <t>铁路运输</t>
  </si>
  <si>
    <t>2140206</t>
  </si>
  <si>
    <t>铁路安全</t>
  </si>
  <si>
    <t>220</t>
  </si>
  <si>
    <t>自然资源海洋气象等支出</t>
  </si>
  <si>
    <t>22001</t>
  </si>
  <si>
    <t>自然资源事务</t>
  </si>
  <si>
    <t>2200150</t>
  </si>
  <si>
    <t>2200199</t>
  </si>
  <si>
    <t>其他自然资源事务支出</t>
  </si>
  <si>
    <t>221</t>
  </si>
  <si>
    <t>住房保障支出</t>
  </si>
  <si>
    <t>22102</t>
  </si>
  <si>
    <t>住房改革支出</t>
  </si>
  <si>
    <t>2210201</t>
  </si>
  <si>
    <t>住房公积金</t>
  </si>
  <si>
    <t>22103</t>
  </si>
  <si>
    <t>城乡社区住宅</t>
  </si>
  <si>
    <t>2210399</t>
  </si>
  <si>
    <t>其他城乡社区住宅支出</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</si>
  <si>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</si>
  <si>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</si>
  <si>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</si>
  <si>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</si>
  <si>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</si>
  <si>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</si>
  <si>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</si>
  <si>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</si>
  <si>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</si>
  <si>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</si>
  <si>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2240104</t>
  </si>
  <si>
    <t>灾害风险防治</t>
  </si>
  <si>
    <t>229</t>
  </si>
  <si>
    <t>其他支出</t>
  </si>
  <si>
    <t>22960</t>
  </si>
  <si>
    <t>彩票公益金安排的支出</t>
  </si>
  <si>
    <t>2296003</t>
  </si>
  <si>
    <t>用于体育事业的彩票公益金支出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</si>
  <si>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</si>
  <si>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</si>
  <si>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</si>
  <si>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</si>
  <si>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</si>
  <si>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</si>
  <si>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</si>
  <si>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</si>
  <si>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</si>
  <si>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</si>
  <si>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</si>
  <si>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</si>
  <si>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</si>
  <si>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</si>
  <si>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</si>
  <si>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</si>
  <si>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</si>
  <si>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</si>
  <si>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</si>
  <si>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</si>
  <si>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</si>
  <si>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</si>
  <si>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</si>
  <si>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</si>
  <si>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</si>
  <si>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</si>
  <si>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</si>
  <si>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</si>
  <si>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</si>
  <si>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</si>
  <si>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</si>
  <si>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</si>
  <si>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</si>
  <si>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</si>
  <si>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</si>
  <si>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</si>
  <si>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</si>
  <si>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</si>
  <si>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</si>
  <si>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</si>
  <si>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</si>
  <si>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</si>
  <si>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</si>
  <si>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2010302</t>
  </si>
  <si>
    <t>一般行政管理事务</t>
  </si>
  <si>
    <t>2010699</t>
  </si>
  <si>
    <t>其他财政事务支出</t>
  </si>
  <si>
    <t>205</t>
  </si>
  <si>
    <t>教育支出</t>
  </si>
  <si>
    <t>20599</t>
  </si>
  <si>
    <t>其他教育支出</t>
  </si>
  <si>
    <t>2059999</t>
  </si>
  <si>
    <t>20699</t>
  </si>
  <si>
    <t>其他科学技术支出</t>
  </si>
  <si>
    <t>2069999</t>
  </si>
  <si>
    <t>2080502</t>
  </si>
  <si>
    <t>事业单位离退休</t>
  </si>
  <si>
    <t>21004</t>
  </si>
  <si>
    <t>公共卫生</t>
  </si>
  <si>
    <t>2100499</t>
  </si>
  <si>
    <t>其他公共卫生支出</t>
  </si>
  <si>
    <t>21099</t>
  </si>
  <si>
    <t>其他卫生健康支出</t>
  </si>
  <si>
    <t>2109999</t>
  </si>
  <si>
    <t>21199</t>
  </si>
  <si>
    <t>其他节能环保支出</t>
  </si>
  <si>
    <t>2119999</t>
  </si>
  <si>
    <t>21201</t>
  </si>
  <si>
    <t>城乡社区管理事务</t>
  </si>
  <si>
    <t>2120106</t>
  </si>
  <si>
    <t>工程建设管理</t>
  </si>
  <si>
    <t>2130119</t>
  </si>
  <si>
    <t>防灾救灾</t>
  </si>
  <si>
    <t>2130142</t>
  </si>
  <si>
    <t>农村道路建设</t>
  </si>
  <si>
    <t>2130316</t>
  </si>
  <si>
    <t>农村水利</t>
  </si>
  <si>
    <t>2130399</t>
  </si>
  <si>
    <t>其他水利支出</t>
  </si>
  <si>
    <t>2130507</t>
  </si>
  <si>
    <t>贷款奖补和贴息</t>
  </si>
  <si>
    <t>2130706</t>
  </si>
  <si>
    <t>对村集体经济组织的补助</t>
  </si>
  <si>
    <t>21403</t>
  </si>
  <si>
    <t>民用航空运输</t>
  </si>
  <si>
    <t>2140304</t>
  </si>
  <si>
    <t>机场建设</t>
  </si>
  <si>
    <t>22499</t>
  </si>
  <si>
    <t>其他灾害防治及应急管理支出</t>
  </si>
  <si>
    <t>2249999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</si>
  <si>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</si>
  <si>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</si>
  <si>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</si>
  <si>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</si>
  <si>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</si>
  <si>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</si>
  <si>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</si>
  <si>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</si>
  <si>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</si>
  <si>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</si>
  <si>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</si>
  <si>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</si>
  <si>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</si>
  <si>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</si>
  <si>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</si>
  <si>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</si>
  <si>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</si>
  <si>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</si>
  <si>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</si>
  <si>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</si>
  <si>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</si>
  <si>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</si>
  <si>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</si>
  <si>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</si>
  <si>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</si>
  <si>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</si>
  <si>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</si>
  <si>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</si>
  <si>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</si>
  <si>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</si>
  <si>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</si>
  <si>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</si>
  <si>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</si>
  <si>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</si>
  <si>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</si>
  <si>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</si>
  <si>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</si>
  <si>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</si>
  <si>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</si>
  <si>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</si>
  <si>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</si>
  <si>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</si>
  <si>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</si>
  <si>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</si>
  <si>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</si>
  <si>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</si>
  <si>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</si>
  <si>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</si>
  <si>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</si>
  <si>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</si>
  <si>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</si>
  <si>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</si>
  <si>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</si>
  <si>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</si>
  <si>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</si>
  <si>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</si>
  <si>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</si>
  <si>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</si>
  <si>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</si>
  <si>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</si>
  <si>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</si>
  <si>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</si>
  <si>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</si>
  <si>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</si>
  <si>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</si>
  <si>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</si>
  <si>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</si>
  <si>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</si>
  <si>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</si>
  <si>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</si>
  <si>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</si>
  <si>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</si>
  <si>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</si>
  <si>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</si>
  <si>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</si>
  <si>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</si>
  <si>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</si>
  <si>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</si>
  <si>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</si>
  <si>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</si>
  <si>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</si>
  <si>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</si>
  <si>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</si>
  <si>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</si>
  <si>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</si>
  <si>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</si>
  <si>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</si>
  <si>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</si>
  <si>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</si>
  <si>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</si>
  <si>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</si>
  <si>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</si>
  <si>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</si>
  <si>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</si>
  <si>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</si>
  <si>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</si>
  <si>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</si>
  <si>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</si>
  <si>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</si>
  <si>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</si>
  <si>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</si>
  <si>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</si>
  <si>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</si>
  <si>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</si>
  <si>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</si>
  <si>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</si>
  <si>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</si>
  <si>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</si>
  <si>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</si>
  <si>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</si>
  <si>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</si>
  <si>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</si>
  <si>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</si>
  <si>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</si>
  <si>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</si>
  <si>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</si>
  <si>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</si>
  <si>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</si>
  <si>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</si>
  <si>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</si>
  <si>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</si>
  <si>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</si>
  <si>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</si>
  <si>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</si>
  <si>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</si>
  <si>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</si>
  <si>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</si>
  <si>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</si>
  <si>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</si>
  <si>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</si>
  <si>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</si>
  <si>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</si>
  <si>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</si>
  <si>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</si>
  <si>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</si>
  <si>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</si>
  <si>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</si>
  <si>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</si>
  <si>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</si>
  <si>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</si>
  <si>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</si>
  <si>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</si>
  <si>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</si>
  <si>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</si>
  <si>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</si>
  <si>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</si>
  <si>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</si>
  <si>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</si>
  <si>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</si>
  <si>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</si>
  <si>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</si>
  <si>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</si>
  <si>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</si>
  <si>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</si>
  <si>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</si>
  <si>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</si>
  <si>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</si>
  <si>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</si>
  <si>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</si>
  <si>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</si>
  <si>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</si>
  <si>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</si>
  <si>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</si>
  <si>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</si>
  <si>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</si>
  <si>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</si>
  <si>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</si>
  <si>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</si>
  <si>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</si>
  <si>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</si>
  <si>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</si>
  <si>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</si>
  <si>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</si>
  <si>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</si>
  <si>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</si>
  <si>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</si>
  <si>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</si>
  <si>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</si>
  <si>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</si>
  <si>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</si>
  <si>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</si>
  <si>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</si>
  <si>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</si>
  <si>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</si>
  <si>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</si>
  <si>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</si>
  <si>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</si>
  <si>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</si>
  <si>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</si>
  <si>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</si>
  <si>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</si>
  <si>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</si>
  <si>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</si>
  <si>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</si>
  <si>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</si>
  <si>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</si>
  <si>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</si>
  <si>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</si>
  <si>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</si>
  <si>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</si>
  <si>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</si>
  <si>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</si>
  <si>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</si>
  <si>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</si>
  <si>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</si>
  <si>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</si>
  <si>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</si>
  <si>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</si>
  <si>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</si>
  <si>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</si>
  <si>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</si>
  <si>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</si>
  <si>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</si>
  <si>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</si>
  <si>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</si>
  <si>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</si>
  <si>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</si>
  <si>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</si>
  <si>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</si>
  <si>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</si>
  <si>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</si>
  <si>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</si>
  <si>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</si>
  <si>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</si>
  <si>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</si>
  <si>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</si>
  <si>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</si>
  <si>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</si>
  <si>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</si>
  <si>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</si>
  <si>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</si>
  <si>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</si>
  <si>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</si>
  <si>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</si>
  <si>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</si>
  <si>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</si>
  <si>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</si>
  <si>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</si>
  <si>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</si>
  <si>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</si>
  <si>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</si>
  <si>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</si>
  <si>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</si>
  <si>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</si>
  <si>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</si>
  <si>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</si>
  <si>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</si>
  <si>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</si>
  <si>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</si>
  <si>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</si>
  <si>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</si>
  <si>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</si>
  <si>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</si>
  <si>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</si>
  <si>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</si>
  <si>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</si>
  <si>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</si>
  <si>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</si>
  <si>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</si>
  <si>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</si>
  <si>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</si>
  <si>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</si>
  <si>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</si>
  <si>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</si>
  <si>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</si>
  <si>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</si>
  <si>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</si>
  <si>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</si>
  <si>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</si>
  <si>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</si>
  <si>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</si>
  <si>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</si>
  <si>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</si>
  <si>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</si>
  <si>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</si>
  <si>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</si>
  <si>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</si>
  <si>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</si>
  <si>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</si>
  <si>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</si>
  <si>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</si>
  <si>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</si>
  <si>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</si>
  <si>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</si>
  <si>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</si>
  <si>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</si>
  <si>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</si>
  <si>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</si>
  <si>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鹤庆县辛屯镇部门包含行政单位1个，其他事业单位7个，分别为鹤庆县辛屯镇人民政府（行政）、鹤庆县辛屯镇财政所、鹤庆县辛屯镇社会保障服务中心、鹤庆县辛屯镇文化旅游体育广播电视服务中心、鹤庆县辛屯镇国土和村镇规划建设服务中心、辛屯镇农业综合服务中心、鹤庆县辛屯镇林业草原工作站、鹤庆县辛屯镇水务工作站。</t>
  </si>
  <si>
    <t>（二）部门绩效目标的设立情况</t>
  </si>
  <si>
    <t>根据2022年部门目标执行情况，设立2023年部门绩效目标，绩效目标设立相对合理规范，改善老百姓的生产、生活环境，巩固全镇的脱贫攻坚成果，有效做好乡村振兴工作。</t>
  </si>
  <si>
    <t>（三）部门整体收支情况</t>
  </si>
  <si>
    <t>辛屯镇部门2023年收入38278770.31元，本年支出38278770.31元，用事业基金弥补收支差额 0.00元，结余分配0.00元，年末结转和结余0.00元。</t>
  </si>
  <si>
    <t>（四）部门预算管理制度建设情况</t>
  </si>
  <si>
    <t>严格按照《中华人民共和国预算法》细化预算编制，严控项目资金使用范围，切实发挥项目资金使用效益。</t>
  </si>
  <si>
    <t>（五）严控“三公经费”支出情况</t>
  </si>
  <si>
    <t>辛屯镇部门2023年度一般公共预算财政拨款“三公”经费支出预算为74000.00元，支出决算为55788.60元，完成年初预算的75.39%</t>
  </si>
  <si>
    <t>二、绩效自评工作情况</t>
  </si>
  <si>
    <t>（一）绩效自评的目的</t>
  </si>
  <si>
    <t>履行政府职责，做好辖区内的项目管理工作，为基层建设提供优质的服务和良好的发展环境；落实经济社会发展的计和措施，保持经济平衡协调发展。</t>
  </si>
  <si>
    <t>（二）自评组织过程</t>
  </si>
  <si>
    <t>1.前期准备</t>
  </si>
  <si>
    <t>自评机构的设置，具体评价内容的确定。</t>
  </si>
  <si>
    <t>2.组织实施</t>
  </si>
  <si>
    <t>自评工作具体措施及落实监督情况。</t>
  </si>
  <si>
    <t>三、评价情况分析及综合评价结论</t>
  </si>
  <si>
    <t>2023年度评价工作圆满完成，达到了预期效果。绩效自评为“优”。</t>
  </si>
  <si>
    <t>四、存在的问题和整改情况</t>
  </si>
  <si>
    <t>存在问题：预算执行差异率较高。整改情况：分析差异原因，按照预算管理要求，硬化预算约束力，严格预算执行，切实提高预算执行准确性。</t>
  </si>
  <si>
    <t>五、绩效自评结果应用</t>
  </si>
  <si>
    <t>按照资金管理要求，制定措施，加快预算执行进度，提高预算执行效率。</t>
  </si>
  <si>
    <t>六、主要经验及做法</t>
  </si>
  <si>
    <t>细化资金流使用情况，严控资金审批和使用流程，切实发挥项目资金使用效益。</t>
  </si>
  <si>
    <t>七、其他需说明的情况</t>
  </si>
  <si>
    <t>无</t>
  </si>
  <si>
    <t>公开表14</t>
  </si>
  <si>
    <t>2023年度部门整体支出绩效自评表</t>
  </si>
  <si>
    <t>基本信息</t>
  </si>
  <si>
    <t>部门名称</t>
  </si>
  <si>
    <t>部门预算资金（元）</t>
  </si>
  <si>
    <t>项目年度支出</t>
  </si>
  <si>
    <t>年初预算数</t>
  </si>
  <si>
    <t>预算调整数（调增为“+”；调减为“-”）</t>
  </si>
  <si>
    <t>预算确定数</t>
  </si>
  <si>
    <t>执行数</t>
  </si>
  <si>
    <t>执行率(%)</t>
  </si>
  <si>
    <t>情况说明</t>
  </si>
  <si>
    <t>备注</t>
  </si>
  <si>
    <t>3=1+2</t>
  </si>
  <si>
    <t>5=4/3</t>
  </si>
  <si>
    <t>年度资金总额</t>
  </si>
  <si>
    <t>2023年度人员调动较大，基本支出中工资支出较预算数较少</t>
  </si>
  <si>
    <t>其中：当年财政拨款</t>
  </si>
  <si>
    <t>2023年度项目支出多为上级资金，均为预算调增</t>
  </si>
  <si>
    <t>上年结转</t>
  </si>
  <si>
    <t>其他资金</t>
  </si>
  <si>
    <t>部门年度目标</t>
  </si>
  <si>
    <t>1.落实好上级各项方针政策。
2.促进产业发展及招商引资项目建设。
3.管理好乡村各项事务、指标。 
4.贯彻落实“乡村振兴”政策。
5.抓好防汛抗旱，森林防火，矿山企业安全生产，农村道路交通安全，农产品质量安全监管，重大动物疫病防控，规划农村村民建房管理，征兵工作等上级交办的各项工作。</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</si>
  <si>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</si>
  <si>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</si>
  <si>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</si>
  <si>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</si>
  <si>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</si>
  <si>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</si>
  <si>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</si>
  <si>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</si>
  <si>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</si>
  <si>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</si>
  <si>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</si>
  <si>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</si>
  <si>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人员编制数</t>
  </si>
  <si>
    <t>=</t>
  </si>
  <si>
    <t>74</t>
  </si>
  <si>
    <t>人</t>
  </si>
  <si>
    <t>实有人员数</t>
  </si>
  <si>
    <t>≦</t>
  </si>
  <si>
    <t>重点工作：巩固脱贫攻坚成果、加快项目建设、推动农业提质增效、提升人居环境质量、提升群众幸福指数。</t>
  </si>
  <si>
    <t>＝
＞
＜
≥
≤</t>
  </si>
  <si>
    <t>≧</t>
  </si>
  <si>
    <t>件</t>
  </si>
  <si>
    <t>≥5</t>
  </si>
  <si>
    <t>质量指标</t>
  </si>
  <si>
    <t>预算完成率</t>
  </si>
  <si>
    <t>90</t>
  </si>
  <si>
    <t>%</t>
  </si>
  <si>
    <t>支付进度率</t>
  </si>
  <si>
    <t>80</t>
  </si>
  <si>
    <t>政府采购执行率</t>
  </si>
  <si>
    <t>固定资产利用率</t>
  </si>
  <si>
    <t>三公经费控制率</t>
  </si>
  <si>
    <t>100</t>
  </si>
  <si>
    <t>成本指标</t>
  </si>
  <si>
    <t>1701.89</t>
  </si>
  <si>
    <t>万元</t>
  </si>
  <si>
    <t xml:space="preserve">  其中：工资福利支出</t>
  </si>
  <si>
    <t>1583.97</t>
  </si>
  <si>
    <t xml:space="preserve"> 商品和服务支出</t>
  </si>
  <si>
    <t>105.69</t>
  </si>
  <si>
    <t xml:space="preserve">  对个人和家庭的补助</t>
  </si>
  <si>
    <t>12.22</t>
  </si>
  <si>
    <t>原因：村干部工资310.75万元列入对个人和家庭的补助，实际支出增加。改进措施：细化资金预算，提升预算资金安排准确度。</t>
  </si>
  <si>
    <t>69.2</t>
  </si>
  <si>
    <t>其中：乡镇综合工作经费</t>
  </si>
  <si>
    <t>乡镇人大主席团专项工作经费及人大代表活动经费</t>
  </si>
  <si>
    <t>9.2</t>
  </si>
  <si>
    <t>武装部编制备战、民兵工作、国防动员、征兵工作、武装部规范化建设经费</t>
  </si>
  <si>
    <t>效益指标</t>
  </si>
  <si>
    <t>经济效益指标</t>
  </si>
  <si>
    <t>各产业不断发展，创造新的经济增长点，居民创收</t>
  </si>
  <si>
    <t>提供保障</t>
  </si>
  <si>
    <t>年</t>
  </si>
  <si>
    <t>社会效益指标</t>
  </si>
  <si>
    <t>为群众办实事、办好事，人民群众困难</t>
  </si>
  <si>
    <t>得到解决</t>
  </si>
  <si>
    <t>生态效益指标</t>
  </si>
  <si>
    <t>切实履行科学发展观，保护全镇生态环境，居民居住水平</t>
  </si>
  <si>
    <t>得到提升</t>
  </si>
  <si>
    <t>满意度指标</t>
  </si>
  <si>
    <t>服务对象满意度指标等</t>
  </si>
  <si>
    <t>社会公众或服务对象对部门开展公共服务、发挥职能的满意度</t>
  </si>
  <si>
    <t>其他需说明事项</t>
  </si>
  <si>
    <t>备注：</t>
  </si>
  <si>
    <t>1.涉密部门和涉密信息按保密规定不公开。</t>
  </si>
  <si>
    <t>2.一级指标包含产出指标、效益指标、满意度指标，二级指标和三级指标根据项目实际情况设置。</t>
  </si>
  <si>
    <t>公开表15</t>
  </si>
  <si>
    <t>2023年度项目支出绩效自评表</t>
  </si>
  <si>
    <t>单位：元</t>
  </si>
  <si>
    <t>项目名称</t>
  </si>
  <si>
    <t>鹤政发〔2023〕2号辛屯镇东山路如意段亮化工程资金</t>
  </si>
  <si>
    <t>主管部门</t>
  </si>
  <si>
    <t>鹤庆县辛屯镇人民政府</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</si>
  <si>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</si>
  <si>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</si>
  <si>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</si>
  <si>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</si>
  <si>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</si>
  <si>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</si>
  <si>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</si>
  <si>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</si>
  <si>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</si>
  <si>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</si>
  <si>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</si>
  <si>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</si>
  <si>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修建如意产业配套道路，方便民众出行</t>
  </si>
  <si>
    <t>修建逢密产业配套道路，方便民众出行</t>
  </si>
  <si>
    <t xml:space="preserve">年度指标值 </t>
  </si>
  <si>
    <r>
      <rPr>
        <sz val="10"/>
        <rFont val="宋体"/>
        <charset val="134"/>
        <scheme val="minor"/>
      </rPr>
      <t>分值(</t>
    </r>
    <r>
      <rPr>
        <b/>
        <sz val="10"/>
        <rFont val="宋体"/>
        <charset val="134"/>
        <scheme val="minor"/>
      </rPr>
      <t>90分</t>
    </r>
    <r>
      <rPr>
        <sz val="10"/>
        <rFont val="宋体"/>
        <charset val="134"/>
        <scheme val="minor"/>
      </rPr>
      <t>)</t>
    </r>
  </si>
  <si>
    <t>项目（工程）验收合格率</t>
  </si>
  <si>
    <t>时效指标</t>
  </si>
  <si>
    <t>项目（工程）完成及时率</t>
  </si>
  <si>
    <t>项目成本控制</t>
  </si>
  <si>
    <t>元</t>
  </si>
  <si>
    <t>经济效益
指标</t>
  </si>
  <si>
    <t>得到保障</t>
  </si>
  <si>
    <t>生态效益
指标</t>
  </si>
  <si>
    <t>切实履行科学发展观，保护全镇生态环境，提升居民居住环境水平</t>
  </si>
  <si>
    <t>可持续影响
指标</t>
  </si>
  <si>
    <t>持续发挥项目效益</t>
  </si>
  <si>
    <t>良好</t>
  </si>
  <si>
    <t>受益群众满意度</t>
  </si>
  <si>
    <t/>
  </si>
  <si>
    <t>其他需要说明事项</t>
  </si>
  <si>
    <t>（自评等级）</t>
  </si>
  <si>
    <t>总分</t>
  </si>
  <si>
    <t>优</t>
  </si>
  <si>
    <t>大登村人大代表活动室建设资金</t>
  </si>
  <si>
    <t>完善村级公共场所基础设施，提高便民服务效率，巩固脱贫攻坚成果，衔接乡村振兴。</t>
  </si>
  <si>
    <t>方便、丰富、改善群众组织各种娱乐活动等</t>
  </si>
  <si>
    <t>编制单位：大理州鹤庆县辛屯镇</t>
  </si>
  <si>
    <t xml:space="preserve">鹤政发〔2023〕2号乡镇人大活动经费
</t>
  </si>
  <si>
    <t>项目资金（元）</t>
  </si>
  <si>
    <t>执行率</t>
  </si>
  <si>
    <t xml:space="preserve">     上年结转资金</t>
  </si>
  <si>
    <t xml:space="preserve">     其他资金</t>
  </si>
  <si>
    <t>年度总体目标</t>
  </si>
  <si>
    <t>用于我镇人大工作经费，确保我镇2023年人大工作持续开展。</t>
  </si>
  <si>
    <t>人大工作持续开展</t>
  </si>
  <si>
    <t>偏差原因分析
及改进措施</t>
  </si>
  <si>
    <t>2023年</t>
  </si>
  <si>
    <t>≤119627</t>
  </si>
  <si>
    <t>≥72</t>
  </si>
  <si>
    <t>可持续影响指标</t>
  </si>
  <si>
    <t>≥1</t>
  </si>
  <si>
    <t>服务对象满
意度指标等</t>
  </si>
  <si>
    <t>≥90</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</si>
  <si>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</si>
  <si>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</si>
  <si>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</si>
  <si>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</si>
  <si>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 xml:space="preserve">PH（存量资金）辛屯镇办公补助资金
</t>
  </si>
  <si>
    <r>
      <rPr>
        <sz val="11"/>
        <rFont val="宋体"/>
        <charset val="134"/>
        <scheme val="minor"/>
      </rPr>
      <t>分值(</t>
    </r>
    <r>
      <rPr>
        <b/>
        <sz val="11"/>
        <rFont val="宋体"/>
        <charset val="134"/>
        <scheme val="minor"/>
      </rPr>
      <t>90分</t>
    </r>
    <r>
      <rPr>
        <sz val="11"/>
        <rFont val="宋体"/>
        <charset val="134"/>
        <scheme val="minor"/>
      </rPr>
      <t>)</t>
    </r>
  </si>
  <si>
    <t>开展急难险重工作</t>
  </si>
  <si>
    <t>资金支出及时性</t>
  </si>
  <si>
    <t>2023年内</t>
  </si>
  <si>
    <t>已全部支出</t>
  </si>
  <si>
    <t>激发社会活力，提高群众幸福感</t>
  </si>
  <si>
    <t>程度明显</t>
  </si>
  <si>
    <t>达到预期指标</t>
  </si>
  <si>
    <t>社会效益
指标</t>
  </si>
  <si>
    <t>促进社会稳定率</t>
  </si>
  <si>
    <t>防范综合治理维稳</t>
  </si>
  <si>
    <t xml:space="preserve"> 受益对象满意度</t>
  </si>
  <si>
    <t>85</t>
  </si>
  <si>
    <t>90%</t>
  </si>
  <si>
    <t xml:space="preserve">辛屯镇2023年党建工作经费
</t>
  </si>
  <si>
    <t>用于我镇党建工作经费，确保我镇2023年党建工作持续开展。</t>
  </si>
  <si>
    <t>党建工作开展时效</t>
  </si>
  <si>
    <t>经费总额</t>
  </si>
  <si>
    <t>受益代表人数</t>
  </si>
  <si>
    <t>党建工作可持续性</t>
  </si>
  <si>
    <t>受益代表满意度（ ≥90% ）</t>
  </si>
  <si>
    <t xml:space="preserve">PH辛屯镇工作经费
</t>
  </si>
  <si>
    <t>用于基础设施建设，农业生产发展，巩固拓展脱贫攻坚成果，衔接乡村振兴，助力地区产业发展，提高经济水平</t>
  </si>
  <si>
    <t>辛屯镇天子庙会综治维稳资金</t>
  </si>
  <si>
    <t>用于我镇天子庙会综治维稳资金经费，确保我镇天子庙会综治维稳持续开展。</t>
  </si>
  <si>
    <t>已完成</t>
  </si>
  <si>
    <t>资金足额拨付使用</t>
  </si>
  <si>
    <t>资金用于天子庙会综治维稳资金</t>
  </si>
  <si>
    <t>群众满意度</t>
  </si>
  <si>
    <t>.</t>
  </si>
  <si>
    <t>经济普查工作经费</t>
  </si>
  <si>
    <t>用于我镇经济普查工作经费，确保我镇经济普查工作持续开展。</t>
  </si>
  <si>
    <t>资金用于经济普查工作经费</t>
  </si>
  <si>
    <t>财政所预算管理工作经费</t>
  </si>
  <si>
    <t>用于我镇财政所预算管理工作经费，确保我镇财政所预算管理工作持续开展。</t>
  </si>
  <si>
    <t>资金用于财政所预算管理工作经费</t>
  </si>
  <si>
    <t>辛屯镇共青团基层组织建设经费</t>
  </si>
  <si>
    <t>用于我镇共青团基层组织建设经费，确保我镇2023年共青团工作持续开展。</t>
  </si>
  <si>
    <t>共青团基层组织建设工作开展时效</t>
  </si>
  <si>
    <t>资金用于共青团基层组织建设经费</t>
  </si>
  <si>
    <t>人大工作可持续性</t>
  </si>
  <si>
    <t>村（社区）妇联主席、团委书记报酬资金</t>
  </si>
  <si>
    <t>开展乡镇乡镇共青团、乡镇妇联等急难险重工作</t>
  </si>
  <si>
    <t>各项工作有序开展</t>
  </si>
  <si>
    <t>受益村组数</t>
  </si>
  <si>
    <t>=12</t>
  </si>
  <si>
    <t>个</t>
  </si>
  <si>
    <t>顺利开展辛屯镇各项工作</t>
  </si>
  <si>
    <t>综治及矛盾纠纷排查化解和网格化服务保障经费</t>
  </si>
  <si>
    <t>资金用于第四季度网格员补助支出</t>
  </si>
  <si>
    <t>资金用于综治及矛盾纠纷排查化解和网格化服务保障经费</t>
  </si>
  <si>
    <t>“以案定补”“以奖代补”经费</t>
  </si>
  <si>
    <t>资金用于“以案定补”“以奖代补”经费</t>
  </si>
  <si>
    <t>辛屯镇网格巡查员工作经费</t>
  </si>
  <si>
    <t>资金用于辛屯镇网格巡查员工作经费</t>
  </si>
  <si>
    <t>基层治保、调解专项工作专项资金</t>
  </si>
  <si>
    <t>资金用于基层治保、调解专项工作专项资金</t>
  </si>
  <si>
    <t>农村困难党员关爱行动专项资金</t>
  </si>
  <si>
    <t>用于我镇农村困难党员关爱行动，确保我镇2023年党建工作持续开展。</t>
  </si>
  <si>
    <t>帮扶工作开展时效</t>
  </si>
  <si>
    <t>资金用于农村困难党员关爱行动</t>
  </si>
  <si>
    <t>工作可持续性</t>
  </si>
  <si>
    <t>居民小组经费州级补助资金</t>
  </si>
  <si>
    <t>用于我镇居民小组经费州级补助，确保我镇2023年党建工作持续开展。</t>
  </si>
  <si>
    <t>工作开展时效</t>
  </si>
  <si>
    <t>资金用于居民小组经费州级补助</t>
  </si>
  <si>
    <t>补助工作可持续性</t>
  </si>
  <si>
    <t>农村（社区）党员培训经费</t>
  </si>
  <si>
    <t>用于我镇农村（社区）党员培训经费，确保我镇2023年党建工作持续开展。</t>
  </si>
  <si>
    <t>培训工作开展时效</t>
  </si>
  <si>
    <t>资金用于农村（社区）党员培训经费</t>
  </si>
  <si>
    <t>培训工作可持续性</t>
  </si>
  <si>
    <t>村级协管员信息员工作经费</t>
  </si>
  <si>
    <t>用于我镇村级协管员信息员工作经费，确保我镇2023年协管信息工作持续开展。</t>
  </si>
  <si>
    <t>资金用于我镇村级协管员信息员工作经费</t>
  </si>
  <si>
    <t>国防工作项目</t>
  </si>
  <si>
    <t>武装部建设和物资储备、管理与服务工作；保障武装部开展正常训练工作；保障强险救灾、应急防护工作顺利进行。</t>
  </si>
  <si>
    <t>完成武装部建设和物资储备、管理与服务工作；保障武装部开展正常训练工作；保障强险救灾、应急防护工作顺利进行。</t>
  </si>
  <si>
    <t>兵役征集工作</t>
  </si>
  <si>
    <t>≥</t>
  </si>
  <si>
    <t>次</t>
  </si>
  <si>
    <t>任务达标率</t>
  </si>
  <si>
    <t>任务工作完成时间</t>
  </si>
  <si>
    <t>＝</t>
  </si>
  <si>
    <t>2023年年内</t>
  </si>
  <si>
    <t>保障和稳定基层武装部工作正常运转　</t>
  </si>
  <si>
    <t>正常运转</t>
  </si>
  <si>
    <t>强险救灾、应急防护、保护人民生命财产</t>
  </si>
  <si>
    <t>未发生重大事故</t>
  </si>
  <si>
    <t>命案防控工作专项补助资金</t>
  </si>
  <si>
    <t>资金用于命案防控工作专项补助资金</t>
  </si>
  <si>
    <t>农函大培训专项资金</t>
  </si>
  <si>
    <t>用于我镇农函大培训专项资金</t>
  </si>
  <si>
    <t>鹤庆县莲藕种植专业技术协会科普行动资金</t>
  </si>
  <si>
    <t>资金用于莲藕种植专业技术协会科普行动</t>
  </si>
  <si>
    <t>资金用于免费开放省级配套和中央免费开发补助</t>
  </si>
  <si>
    <t>新时代文明实践创建经费</t>
  </si>
  <si>
    <t>资金用于新时代文明实践创建经费和妙登小板桥村文艺演出台屋顶建设项目经费</t>
  </si>
  <si>
    <t>2022年度项目支出绩效自评表</t>
  </si>
  <si>
    <t>村干部岗位州级补助资金</t>
  </si>
  <si>
    <t>拨付村干部岗位州级补助资金</t>
  </si>
  <si>
    <t>完成拨付</t>
  </si>
  <si>
    <t>资金用于拨付村干部岗位州级补助资金</t>
  </si>
  <si>
    <t>专项拨付</t>
  </si>
  <si>
    <t>行政单位离退休人员经费</t>
  </si>
  <si>
    <t>资金用于张荣江退休安家经费和张荣江修建房补助经费</t>
  </si>
  <si>
    <t>资金用于行政单位离退休人员经费</t>
  </si>
  <si>
    <t>农村劳动力资源统计调查和数据动态更新经费</t>
  </si>
  <si>
    <t>用于我镇农村劳动力资源统计调查和数据动态更新经费</t>
  </si>
  <si>
    <t>确保2023年统计信息工作持续开展</t>
  </si>
  <si>
    <t>资金用于用于我镇农村劳动力资源统计调查和数据动态更新经费</t>
  </si>
  <si>
    <t>抚恤工作经费</t>
  </si>
  <si>
    <t xml:space="preserve">开展杨应鹤病故一次性抚恤资金、杨应鹤遗属生活困难补助经费和张银华安家费资金
</t>
  </si>
  <si>
    <t>中央财政医疗服务与保障能力提升补助资金</t>
  </si>
  <si>
    <t>激发社会活力，提高医疗服务与保障能力</t>
  </si>
  <si>
    <t>辛屯镇人居环境整治工作经费</t>
  </si>
  <si>
    <t>巩固农村生活垃圾治理成果；持续推进生态保护和治理，不断提升生态文明建设水平。</t>
  </si>
  <si>
    <t>改善了人居环境，提升了居民环境保护意识</t>
  </si>
  <si>
    <t>保洁区域面积</t>
  </si>
  <si>
    <t>平方米</t>
  </si>
  <si>
    <t>辛屯镇地界</t>
  </si>
  <si>
    <t>垃圾清扫率</t>
  </si>
  <si>
    <t>100%</t>
  </si>
  <si>
    <t>卫生保洁及时率</t>
  </si>
  <si>
    <t>天</t>
  </si>
  <si>
    <t>365天</t>
  </si>
  <si>
    <t>环境卫生情况改善程度</t>
  </si>
  <si>
    <t>明显提升</t>
  </si>
  <si>
    <t>对人居环境的改善或提升程度</t>
  </si>
  <si>
    <t>显著提升</t>
  </si>
  <si>
    <t>服务对象满意度（ ≥90% ）</t>
  </si>
  <si>
    <t>辛屯镇第二幼儿园建设项目用地征收资金</t>
  </si>
  <si>
    <t>用于我镇第二幼儿园建设项目用地征收资金</t>
  </si>
  <si>
    <t>资金用于我镇第二幼儿园建设项目用地征收资金</t>
  </si>
  <si>
    <t>辛屯镇南河村委会城乡社区综合服务设施建设资金</t>
  </si>
  <si>
    <t>辛屯镇人民政府</t>
  </si>
  <si>
    <t>用于南河村委会城乡社区综合服务设施建设</t>
  </si>
  <si>
    <t>辛屯镇公益性公墓基础设施建设资金</t>
  </si>
  <si>
    <t>完善村级公共场所基础设施，提高便民服务效率，巩固拓展脱贫攻坚成果，衔接乡村振兴。</t>
  </si>
  <si>
    <t>分值(90分)</t>
  </si>
  <si>
    <t>辛屯镇大登村委会老年活动中心建设项目专项资金</t>
  </si>
  <si>
    <t>240000元</t>
  </si>
  <si>
    <t>辛屯镇双龙村篮球场提升改造项目经费</t>
  </si>
  <si>
    <t>辛屯镇地质灾害救灾资金</t>
  </si>
  <si>
    <t>有效开展防灾减灾工作，实现辛屯镇应急管理事务有效处置</t>
  </si>
  <si>
    <t>开展好防灾减灾工作，实现辛屯镇应急管理事务有效处置</t>
  </si>
  <si>
    <t>应急经费金额</t>
  </si>
  <si>
    <t>实现辛屯镇应急管理事务有效处置</t>
  </si>
  <si>
    <t>=95</t>
  </si>
  <si>
    <t>辛屯镇洪涝灾害救灾资金</t>
  </si>
  <si>
    <t>（第二批洪涝灾害救灾补助）中央自然灾害救灾资金</t>
  </si>
  <si>
    <t>辛屯镇国有企业退休人员社会化管理补助资金</t>
  </si>
  <si>
    <t>用于辛屯镇国有企业退休人员社会管理化补助</t>
  </si>
  <si>
    <t>下达全年预算数</t>
  </si>
  <si>
    <t>解决处置问题的质量</t>
  </si>
  <si>
    <t>完成项目时限</t>
  </si>
  <si>
    <t>2023年12月31日前</t>
  </si>
  <si>
    <t>解决急、难、险、重问题社会得到</t>
  </si>
  <si>
    <t>稳定</t>
  </si>
  <si>
    <t>社会公众或服务对象满意度</t>
  </si>
  <si>
    <t>辛屯镇自建房排查整治工作经费</t>
  </si>
  <si>
    <t>用于辛屯镇各村自建房屋安全排查工作补助</t>
  </si>
  <si>
    <t>好</t>
  </si>
  <si>
    <t>辛屯镇土地卫片违法占耕图斑整改工作经费</t>
  </si>
  <si>
    <t>用于辛屯镇土地卫片违法占耕图斑整改工作</t>
  </si>
  <si>
    <t>辛屯镇巡查员工资补助经费</t>
  </si>
  <si>
    <t>用于辛屯镇巡查员工资补助支出</t>
  </si>
  <si>
    <t>资金用于巡查员工资补助支出</t>
  </si>
  <si>
    <t>辛屯镇铁路沿线安全隐患整治工作经费</t>
  </si>
  <si>
    <t>铁路沿线安全隐患整治工作支出</t>
  </si>
  <si>
    <t>辛屯镇农村公路养护资金</t>
  </si>
  <si>
    <t>用于辛屯镇农村公路养护资金支出</t>
  </si>
  <si>
    <t>辛屯镇乡镇农经站及财政所补助资金</t>
  </si>
  <si>
    <t xml:space="preserve">      上年结转资金</t>
  </si>
  <si>
    <t>用于农经站及财政所补助资金</t>
  </si>
  <si>
    <t>辛屯镇移民维稳工作经费</t>
  </si>
  <si>
    <t>用于辛屯镇移民维稳工作经费支出</t>
  </si>
  <si>
    <t>辛屯镇2022年度村干部养老保险缴费补助资金</t>
  </si>
  <si>
    <t>用于补助辛屯镇各村干部养老保险缴纳</t>
  </si>
  <si>
    <t>如意村党总支及各党支部活动场所规范化建设资金</t>
  </si>
  <si>
    <t>用于如意村党总支及各党支部活动场所规范化建设</t>
  </si>
  <si>
    <t>三合村委会三贝河停车场硬化项目资金</t>
  </si>
  <si>
    <t>用于三合村委会三贝河停车场硬化项目建设</t>
  </si>
  <si>
    <t>如意村委会农村公益事业财政奖补项目资金</t>
  </si>
  <si>
    <t>用于如意村委会农村公益事业财政奖补项目建设</t>
  </si>
  <si>
    <t>辛屯镇大登村卫生室项目经费</t>
  </si>
  <si>
    <t>用于大登村卫生室项目建设</t>
  </si>
  <si>
    <t>辛屯镇乡村公益性岗位补助资金</t>
  </si>
  <si>
    <t>用于乡村公益性岗位补助</t>
  </si>
  <si>
    <t>辛屯镇2023年度驻村第一书记工作经费</t>
  </si>
  <si>
    <t>加强驻村第一书记和工作队员管理，巩固拓展脱贫攻坚成果。为了乡村振兴工作有序开展，防止返贫动态监测</t>
  </si>
  <si>
    <t>加强驻村第一书记和工作队员管理，巩固拓展脱贫攻坚成果。乡村振兴工作有序开展，防止返贫动态监测。</t>
  </si>
  <si>
    <t>发放乡村振兴驻村工作队员食宿补助人数（ =44人次）</t>
  </si>
  <si>
    <t>食宿补助发放及时率</t>
  </si>
  <si>
    <t>开展乡村振兴工作任务</t>
  </si>
  <si>
    <t>有序开展</t>
  </si>
  <si>
    <t>巩固拓展脱贫攻坚成果，防止返贫动态监测</t>
  </si>
  <si>
    <t>未发生返贫</t>
  </si>
  <si>
    <t xml:space="preserve">有力促进驻村脱贫群众增收
</t>
  </si>
  <si>
    <t>成效明显</t>
  </si>
  <si>
    <t>辛屯镇妙登村委会乡村振兴产业发展经费</t>
  </si>
  <si>
    <t>用于基础设施建设，农业生产发展，巩固脱贫攻坚成果，衔接乡村振兴，助力地区产业发展，提高经济水平</t>
  </si>
  <si>
    <t>辛屯镇新登、辛屯村产业配套道路建设项目资金、逢密新村道路建设项目附属工程经费</t>
  </si>
  <si>
    <t>修建新登、辛屯村产业配套道路，方便民众出行</t>
  </si>
  <si>
    <t>辛屯镇绿色有机蔬菜冷链加工冷库建设工程附属项目资金</t>
  </si>
  <si>
    <t>建设辛屯镇绿色有机蔬菜冷链加工冷库，助力农业产业发展，助推乡村振兴。</t>
  </si>
  <si>
    <t>2532461.15元</t>
  </si>
  <si>
    <t>建设绿色有机蔬菜冷链加工冷库</t>
  </si>
  <si>
    <t>辛屯镇妙登村卫生室建设缺口资金</t>
  </si>
  <si>
    <t>用于妙登村卫生室项目建设</t>
  </si>
  <si>
    <t>辛屯镇双龙村委会老河沟道环境卫生</t>
  </si>
  <si>
    <t>辛屯镇水利抗旱、农业抗旱防灾减灾资金</t>
  </si>
  <si>
    <t>用于辛屯镇水利抗旱、农业抗旱防灾减灾资金</t>
  </si>
  <si>
    <t>资金用于农业生产救灾支出</t>
  </si>
  <si>
    <t>乡镇综合工作（（老体协、统战、共青团、妇联、关工委、扫黑除恶、社保征收、两险代征补助等））专项经费</t>
  </si>
  <si>
    <t>开展乡镇统战工作、乡镇共青团、乡镇妇联、乡镇关工委、扫黑除恶、处置和防范非法集资等急难险重工作</t>
  </si>
  <si>
    <t>辛屯镇森林管护人员专项资金</t>
  </si>
  <si>
    <t>兑付森林管护人员劳务费，落实地区森林防火工作，保护森林资源</t>
  </si>
  <si>
    <t>资金用于兑付森林管护人员劳务费，落实地区森林防火工作，保护森林资源</t>
  </si>
  <si>
    <t>辛屯镇省级森林防火经费</t>
  </si>
  <si>
    <t>用于落实地区森林防火工作，保护森林资源</t>
  </si>
  <si>
    <t>辛屯镇草原有害生物防治补助资金</t>
  </si>
  <si>
    <t>辛屯镇“5.09”森林火灾应急处置经费</t>
  </si>
  <si>
    <t>用于“5.09”森林火灾应急处置</t>
  </si>
  <si>
    <t>辛屯镇林权流转工作经费</t>
  </si>
  <si>
    <t>用于辛屯镇林权流转工作经费</t>
  </si>
  <si>
    <t>辛屯镇森林质量提升补助资金</t>
  </si>
  <si>
    <t>用于辛屯镇森林质量提升工作</t>
  </si>
  <si>
    <t>辛屯镇2023年普法强基补短板专项行动工作经费</t>
  </si>
  <si>
    <t>用于辛屯镇普法强基补短板专项行动工作</t>
  </si>
  <si>
    <t>辛屯镇耕地流出问题排查整改恢复工作经费</t>
  </si>
  <si>
    <t>用于耕地流出问题排查整改恢复工作</t>
  </si>
  <si>
    <t>辛屯镇农村厕所管护资金</t>
  </si>
  <si>
    <t>用于农村厕所管护工作</t>
  </si>
  <si>
    <t>天子庙会应急保障工作经费</t>
  </si>
  <si>
    <t>用于天子庙会应急保障工作</t>
  </si>
  <si>
    <t>辛屯镇“个转企”企业奖励资金</t>
  </si>
  <si>
    <t>用于辛屯镇“个转企”企业奖励</t>
  </si>
  <si>
    <t>辛屯镇产业发展工作经费</t>
  </si>
  <si>
    <t>用于辛屯镇产业发展工作</t>
  </si>
  <si>
    <t>辛屯镇冷库项目功能提升完善资金</t>
  </si>
  <si>
    <t>用于辛屯镇冷库项目功能提升完善</t>
  </si>
  <si>
    <t>辛屯镇冷库项目功能提升完善</t>
  </si>
  <si>
    <t>辛屯镇中央农业生产社会化服务项目水稻耕环节资金</t>
  </si>
  <si>
    <t>用于农业生产社会化服务项目水稻耕环节资金</t>
  </si>
  <si>
    <t>农业生产社会化服务项目水稻耕环节资金</t>
  </si>
  <si>
    <t>农机化发展与购机补贴专项资金</t>
  </si>
  <si>
    <t>用于农机化发展与购机补贴</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</si>
</sst>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quot;&quot;;[Red]\-#,##0.00"/>
    <numFmt numFmtId="178" formatCode="0.00_);[Red]\(0.00\)"/>
    <numFmt numFmtId="179" formatCode="0_ "/>
    <numFmt numFmtId="180" formatCode="0.00_ ;[Red]\-0.00\ "/>
    <numFmt numFmtId="181" formatCode="_ * #,##0.00\ ;_ * \-#,##0.00\ ;_ * &quot;-&quot;??_ ;_ @_ "/>
  </numFmts>
  <fonts count="46">
    <font>
      <sz val="11"/>
      <color indexed="8"/>
      <name val="宋体"/>
      <charset val="134"/>
      <scheme val="minor"/>
    </font>
    <font>
      <sz val="10"/>
      <name val="Arial"/>
      <charset val="134"/>
    </font>
    <font>
      <sz val="11"/>
      <name val="宋体"/>
      <charset val="134"/>
    </font>
    <font>
      <b/>
      <sz val="11"/>
      <name val="宋体"/>
      <charset val="134"/>
      <scheme val="minor"/>
    </font>
    <font>
      <sz val="11"/>
      <name val="宋体"/>
      <charset val="134"/>
      <scheme val="minor"/>
    </font>
    <font>
      <sz val="10"/>
      <name val="宋体"/>
      <charset val="134"/>
    </font>
    <font>
      <b/>
      <sz val="11"/>
      <name val="宋体"/>
      <charset val="134"/>
    </font>
    <font>
      <sz val="12"/>
      <name val="宋体"/>
      <charset val="134"/>
    </font>
    <font>
      <sz val="10"/>
      <name val="宋体"/>
      <charset val="134"/>
      <scheme val="minor"/>
    </font>
    <font>
      <sz val="9"/>
      <name val="宋体"/>
      <charset val="134"/>
    </font>
    <font>
      <sz val="11"/>
      <name val="Arial"/>
      <charset val="134"/>
    </font>
    <font>
      <sz val="22"/>
      <name val="黑体"/>
      <charset val="134"/>
    </font>
    <font>
      <b/>
      <sz val="18"/>
      <name val="宋体"/>
      <charset val="134"/>
      <scheme val="minor"/>
    </font>
    <font>
      <b/>
      <sz val="10"/>
      <name val="宋体"/>
      <charset val="134"/>
      <scheme val="minor"/>
    </font>
    <font>
      <sz val="9"/>
      <name val="宋体"/>
      <charset val="134"/>
      <scheme val="minor"/>
    </font>
    <font>
      <b/>
      <sz val="9"/>
      <name val="宋体"/>
      <charset val="134"/>
      <scheme val="minor"/>
    </font>
    <font>
      <sz val="11"/>
      <name val="SimSun"/>
      <charset val="134"/>
    </font>
    <font>
      <sz val="10"/>
      <name val="黑体"/>
      <charset val="134"/>
    </font>
    <font>
      <sz val="11"/>
      <name val="仿宋"/>
      <charset val="134"/>
    </font>
    <font>
      <sz val="11"/>
      <name val="宋体"/>
      <charset val="134"/>
      <scheme val="major"/>
    </font>
    <font>
      <b/>
      <sz val="18"/>
      <name val="宋体"/>
      <charset val="134"/>
    </font>
    <font>
      <b/>
      <sz val="10"/>
      <name val="宋体"/>
      <charset val="134"/>
    </font>
    <font>
      <sz val="22"/>
      <name val="宋体"/>
      <charset val="134"/>
    </font>
    <font>
      <b/>
      <sz val="2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top/>
      <bottom style="thin">
        <color indexed="8"/>
      </bottom>
      <diagonal/>
    </border>
    <border>
      <left style="thin">
        <color auto="1"/>
      </left>
      <right style="thin">
        <color auto="1"/>
      </right>
      <top style="thin">
        <color indexed="8"/>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8"/>
      </bottom>
      <diagonal/>
    </border>
    <border>
      <left style="thin">
        <color indexed="8"/>
      </left>
      <right/>
      <top/>
      <bottom style="thin">
        <color indexed="8"/>
      </bottom>
      <diagonal/>
    </border>
    <border>
      <left style="thin">
        <color auto="1"/>
      </left>
      <right style="thin">
        <color auto="1"/>
      </right>
      <top/>
      <bottom style="thin">
        <color auto="1"/>
      </bottom>
      <diagonal/>
    </border>
    <border>
      <left/>
      <right style="thin">
        <color indexed="0"/>
      </right>
      <top/>
      <bottom style="thin">
        <color indexed="0"/>
      </bottom>
      <diagonal/>
    </border>
    <border>
      <left style="thin">
        <color indexed="8"/>
      </left>
      <right/>
      <top/>
      <bottom/>
      <diagonal/>
    </border>
    <border>
      <left style="thin">
        <color indexed="8"/>
      </left>
      <right style="thin">
        <color indexed="8"/>
      </right>
      <top style="thin">
        <color indexed="8"/>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auto="1"/>
      </top>
      <bottom style="thin">
        <color auto="1"/>
      </bottom>
      <diagonal/>
    </border>
    <border>
      <left style="thin">
        <color auto="1"/>
      </left>
      <right style="thin">
        <color indexed="8"/>
      </right>
      <top style="thin">
        <color indexed="8"/>
      </top>
      <bottom style="thin">
        <color auto="1"/>
      </bottom>
      <diagonal/>
    </border>
    <border>
      <left style="thin">
        <color indexed="8"/>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indexed="8"/>
      </bottom>
      <diagonal/>
    </border>
    <border>
      <left/>
      <right style="thin">
        <color indexed="8"/>
      </right>
      <top/>
      <bottom style="thin">
        <color rgb="FF000000"/>
      </bottom>
      <diagonal/>
    </border>
    <border>
      <left style="thin">
        <color indexed="8"/>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right/>
      <top style="thin">
        <color auto="1"/>
      </top>
      <bottom style="thin">
        <color auto="1"/>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style="thin">
        <color auto="1"/>
      </left>
      <right/>
      <top style="thin">
        <color auto="1"/>
      </top>
      <bottom/>
      <diagonal/>
    </border>
    <border>
      <left/>
      <right/>
      <top/>
      <bottom style="thin">
        <color indexed="23"/>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4" fillId="0" borderId="0" applyFont="0" applyFill="0" applyBorder="0" applyAlignment="0" applyProtection="0">
      <alignment vertical="center"/>
    </xf>
    <xf numFmtId="0" fontId="25" fillId="2" borderId="0" applyNumberFormat="0" applyBorder="0" applyAlignment="0" applyProtection="0">
      <alignment vertical="center"/>
    </xf>
    <xf numFmtId="0" fontId="26" fillId="3" borderId="43"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4" borderId="0" applyNumberFormat="0" applyBorder="0" applyAlignment="0" applyProtection="0">
      <alignment vertical="center"/>
    </xf>
    <xf numFmtId="0" fontId="27" fillId="5" borderId="0" applyNumberFormat="0" applyBorder="0" applyAlignment="0" applyProtection="0">
      <alignment vertical="center"/>
    </xf>
    <xf numFmtId="43" fontId="24" fillId="0" borderId="0" applyFont="0" applyFill="0" applyBorder="0" applyAlignment="0" applyProtection="0">
      <alignment vertical="center"/>
    </xf>
    <xf numFmtId="0" fontId="28" fillId="6"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7" borderId="44" applyNumberFormat="0" applyFont="0" applyAlignment="0" applyProtection="0">
      <alignment vertical="center"/>
    </xf>
    <xf numFmtId="0" fontId="28" fillId="8"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45" applyNumberFormat="0" applyFill="0" applyAlignment="0" applyProtection="0">
      <alignment vertical="center"/>
    </xf>
    <xf numFmtId="0" fontId="36" fillId="0" borderId="45" applyNumberFormat="0" applyFill="0" applyAlignment="0" applyProtection="0">
      <alignment vertical="center"/>
    </xf>
    <xf numFmtId="0" fontId="28" fillId="9" borderId="0" applyNumberFormat="0" applyBorder="0" applyAlignment="0" applyProtection="0">
      <alignment vertical="center"/>
    </xf>
    <xf numFmtId="0" fontId="31" fillId="0" borderId="46" applyNumberFormat="0" applyFill="0" applyAlignment="0" applyProtection="0">
      <alignment vertical="center"/>
    </xf>
    <xf numFmtId="0" fontId="28" fillId="10" borderId="0" applyNumberFormat="0" applyBorder="0" applyAlignment="0" applyProtection="0">
      <alignment vertical="center"/>
    </xf>
    <xf numFmtId="0" fontId="37" fillId="11" borderId="47" applyNumberFormat="0" applyAlignment="0" applyProtection="0">
      <alignment vertical="center"/>
    </xf>
    <xf numFmtId="0" fontId="38" fillId="11" borderId="43" applyNumberFormat="0" applyAlignment="0" applyProtection="0">
      <alignment vertical="center"/>
    </xf>
    <xf numFmtId="0" fontId="39" fillId="12" borderId="48" applyNumberFormat="0" applyAlignment="0" applyProtection="0">
      <alignment vertical="center"/>
    </xf>
    <xf numFmtId="0" fontId="25" fillId="13" borderId="0" applyNumberFormat="0" applyBorder="0" applyAlignment="0" applyProtection="0">
      <alignment vertical="center"/>
    </xf>
    <xf numFmtId="0" fontId="28" fillId="14" borderId="0" applyNumberFormat="0" applyBorder="0" applyAlignment="0" applyProtection="0">
      <alignment vertical="center"/>
    </xf>
    <xf numFmtId="0" fontId="40" fillId="0" borderId="49" applyNumberFormat="0" applyFill="0" applyAlignment="0" applyProtection="0">
      <alignment vertical="center"/>
    </xf>
    <xf numFmtId="0" fontId="41" fillId="0" borderId="50" applyNumberFormat="0" applyFill="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8"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xf numFmtId="0" fontId="44" fillId="0" borderId="0"/>
    <xf numFmtId="0" fontId="44" fillId="0" borderId="0">
      <alignment vertical="center"/>
    </xf>
    <xf numFmtId="0" fontId="45" fillId="0" borderId="0"/>
  </cellStyleXfs>
  <cellXfs count="317">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vertical="center"/>
    </xf>
    <xf numFmtId="0" fontId="2" fillId="0" borderId="0" xfId="49" applyFont="1" applyFill="1" applyBorder="1" applyAlignment="1">
      <alignment wrapText="1"/>
    </xf>
    <xf numFmtId="0" fontId="2" fillId="0" borderId="0" xfId="0" applyFont="1" applyFill="1" applyBorder="1" applyAlignment="1"/>
    <xf numFmtId="0" fontId="3" fillId="0" borderId="0" xfId="49" applyFont="1" applyFill="1" applyBorder="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176" fontId="3" fillId="0" borderId="1" xfId="0" applyNumberFormat="1" applyFont="1" applyFill="1" applyBorder="1" applyAlignment="1">
      <alignment horizontal="center" vertical="center"/>
    </xf>
    <xf numFmtId="0" fontId="3" fillId="0" borderId="1" xfId="49" applyFont="1" applyFill="1" applyBorder="1" applyAlignment="1">
      <alignment horizontal="center" vertical="center" wrapText="1"/>
    </xf>
    <xf numFmtId="10" fontId="3" fillId="0" borderId="1" xfId="49" applyNumberFormat="1" applyFont="1" applyFill="1" applyBorder="1" applyAlignment="1">
      <alignment horizontal="right" vertical="center" wrapText="1"/>
    </xf>
    <xf numFmtId="176" fontId="4" fillId="0" borderId="1" xfId="0" applyNumberFormat="1" applyFont="1" applyFill="1" applyBorder="1" applyAlignment="1">
      <alignment horizontal="center" vertical="center"/>
    </xf>
    <xf numFmtId="10" fontId="4" fillId="0" borderId="1" xfId="49" applyNumberFormat="1" applyFont="1" applyFill="1" applyBorder="1" applyAlignment="1">
      <alignment horizontal="right" vertical="center" wrapText="1"/>
    </xf>
    <xf numFmtId="177" fontId="4" fillId="0" borderId="1" xfId="49" applyNumberFormat="1" applyFont="1" applyFill="1" applyBorder="1" applyAlignment="1">
      <alignment horizontal="right" vertical="center" shrinkToFit="1"/>
    </xf>
    <xf numFmtId="0" fontId="2" fillId="0" borderId="2" xfId="0" applyFont="1" applyFill="1" applyBorder="1" applyAlignment="1">
      <alignment horizontal="left" vertical="center"/>
    </xf>
    <xf numFmtId="0" fontId="2" fillId="0" borderId="3" xfId="0" applyFont="1" applyFill="1" applyBorder="1" applyAlignment="1">
      <alignment horizontal="center" vertical="center"/>
    </xf>
    <xf numFmtId="0" fontId="5" fillId="0" borderId="2" xfId="0" applyFont="1" applyFill="1" applyBorder="1" applyAlignment="1">
      <alignment horizontal="left" vertical="center"/>
    </xf>
    <xf numFmtId="0" fontId="2" fillId="0"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5" xfId="0" applyFont="1" applyFill="1" applyBorder="1" applyAlignment="1">
      <alignment horizontal="center" vertical="center" wrapText="1"/>
    </xf>
    <xf numFmtId="0" fontId="2" fillId="0" borderId="6" xfId="0" applyFont="1" applyFill="1" applyBorder="1" applyAlignment="1">
      <alignment horizontal="center" vertical="center"/>
    </xf>
    <xf numFmtId="49" fontId="2" fillId="0" borderId="1" xfId="50" applyNumberFormat="1" applyFont="1" applyFill="1" applyBorder="1" applyAlignment="1">
      <alignment horizontal="left" vertical="center" wrapText="1"/>
    </xf>
    <xf numFmtId="49" fontId="2" fillId="0" borderId="1" xfId="5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xf>
    <xf numFmtId="9" fontId="2" fillId="0" borderId="1" xfId="49" applyNumberFormat="1" applyFont="1" applyFill="1" applyBorder="1" applyAlignment="1">
      <alignment horizontal="center" vertical="center" wrapText="1"/>
    </xf>
    <xf numFmtId="0" fontId="2" fillId="0" borderId="3" xfId="0" applyFont="1" applyFill="1" applyBorder="1" applyAlignment="1">
      <alignment horizontal="left" vertical="center"/>
    </xf>
    <xf numFmtId="0" fontId="5" fillId="0" borderId="3"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178" fontId="4" fillId="0" borderId="1" xfId="49"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4" fillId="0" borderId="0" xfId="0" applyFont="1" applyFill="1">
      <alignment vertical="center"/>
    </xf>
    <xf numFmtId="177" fontId="4" fillId="0" borderId="1" xfId="49" applyNumberFormat="1" applyFont="1" applyFill="1" applyBorder="1" applyAlignment="1">
      <alignment horizontal="center" vertical="center" shrinkToFit="1"/>
    </xf>
    <xf numFmtId="0" fontId="6" fillId="0" borderId="1" xfId="0" applyFont="1" applyFill="1" applyBorder="1" applyAlignment="1">
      <alignment vertical="center"/>
    </xf>
    <xf numFmtId="0" fontId="2" fillId="0" borderId="1" xfId="0" applyFont="1" applyFill="1" applyBorder="1" applyAlignment="1">
      <alignment vertical="center"/>
    </xf>
    <xf numFmtId="0" fontId="2" fillId="0" borderId="7" xfId="0" applyFont="1" applyFill="1" applyBorder="1" applyAlignment="1">
      <alignment horizontal="center" vertical="center"/>
    </xf>
    <xf numFmtId="0" fontId="2" fillId="0" borderId="6"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2" fillId="0" borderId="8" xfId="0" applyFont="1" applyFill="1" applyBorder="1" applyAlignment="1">
      <alignment horizontal="center" vertical="center"/>
    </xf>
    <xf numFmtId="49" fontId="2" fillId="0" borderId="9" xfId="50" applyNumberFormat="1" applyFont="1" applyFill="1" applyBorder="1" applyAlignment="1">
      <alignment horizontal="left" vertical="center" wrapText="1"/>
    </xf>
    <xf numFmtId="0" fontId="5" fillId="0" borderId="10" xfId="0" applyFont="1" applyFill="1" applyBorder="1" applyAlignment="1">
      <alignment horizontal="center" vertical="center" wrapText="1"/>
    </xf>
    <xf numFmtId="49" fontId="2" fillId="0" borderId="10" xfId="0" applyNumberFormat="1" applyFont="1" applyFill="1" applyBorder="1" applyAlignment="1">
      <alignment horizontal="center" vertical="center"/>
    </xf>
    <xf numFmtId="0" fontId="2" fillId="0" borderId="10" xfId="0" applyFont="1" applyFill="1" applyBorder="1" applyAlignment="1">
      <alignment horizontal="center" vertical="center"/>
    </xf>
    <xf numFmtId="9" fontId="2" fillId="0" borderId="10" xfId="49" applyNumberFormat="1" applyFont="1" applyFill="1" applyBorder="1" applyAlignment="1">
      <alignment horizontal="center" vertical="center" wrapText="1"/>
    </xf>
    <xf numFmtId="49" fontId="2" fillId="0" borderId="3" xfId="0" applyNumberFormat="1" applyFont="1" applyFill="1" applyBorder="1" applyAlignment="1">
      <alignment horizontal="left" vertical="center"/>
    </xf>
    <xf numFmtId="0" fontId="2" fillId="0" borderId="6"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49" fontId="7" fillId="0" borderId="13"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2" fillId="0" borderId="14" xfId="0" applyFont="1" applyFill="1" applyBorder="1" applyAlignment="1">
      <alignment horizontal="center" vertical="center"/>
    </xf>
    <xf numFmtId="9" fontId="7" fillId="0" borderId="1" xfId="0" applyNumberFormat="1"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15" xfId="0" applyFont="1" applyFill="1" applyBorder="1" applyAlignment="1">
      <alignment horizontal="center" vertical="center"/>
    </xf>
    <xf numFmtId="0" fontId="8" fillId="0" borderId="16" xfId="49" applyFont="1" applyFill="1" applyBorder="1" applyAlignment="1">
      <alignment horizontal="center" vertical="center" wrapText="1"/>
    </xf>
    <xf numFmtId="0" fontId="2" fillId="0" borderId="17" xfId="0" applyFont="1" applyFill="1" applyBorder="1" applyAlignment="1">
      <alignment horizontal="center" vertical="center"/>
    </xf>
    <xf numFmtId="177" fontId="8" fillId="0" borderId="1" xfId="49" applyNumberFormat="1" applyFont="1" applyFill="1" applyBorder="1" applyAlignment="1">
      <alignment horizontal="right" vertical="center" shrinkToFit="1"/>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4" fontId="2" fillId="0" borderId="3" xfId="0"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xf>
    <xf numFmtId="179" fontId="2" fillId="0" borderId="3" xfId="0" applyNumberFormat="1" applyFont="1" applyFill="1" applyBorder="1" applyAlignment="1">
      <alignment horizontal="center" vertical="center"/>
    </xf>
    <xf numFmtId="0" fontId="2" fillId="0" borderId="22" xfId="0" applyFont="1" applyFill="1" applyBorder="1" applyAlignment="1">
      <alignment horizontal="center" vertical="center"/>
    </xf>
    <xf numFmtId="0" fontId="9" fillId="0" borderId="3" xfId="0" applyFont="1" applyFill="1" applyBorder="1" applyAlignment="1">
      <alignment horizontal="left" vertical="center"/>
    </xf>
    <xf numFmtId="9" fontId="2" fillId="0" borderId="6" xfId="0" applyNumberFormat="1" applyFont="1" applyFill="1" applyBorder="1" applyAlignment="1">
      <alignment horizontal="center" vertical="center"/>
    </xf>
    <xf numFmtId="0" fontId="7" fillId="0" borderId="3" xfId="0" applyFont="1" applyFill="1" applyBorder="1" applyAlignment="1">
      <alignment horizontal="left" vertical="center" wrapText="1"/>
    </xf>
    <xf numFmtId="9" fontId="2" fillId="0" borderId="3" xfId="0" applyNumberFormat="1"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1" xfId="0" applyNumberFormat="1" applyFont="1" applyFill="1" applyBorder="1" applyAlignment="1">
      <alignment horizontal="center" vertical="center"/>
    </xf>
    <xf numFmtId="17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0" fontId="4" fillId="0" borderId="16" xfId="49" applyFont="1" applyFill="1" applyBorder="1" applyAlignment="1">
      <alignment horizontal="center" vertical="center" wrapText="1"/>
    </xf>
    <xf numFmtId="4" fontId="2" fillId="0" borderId="23" xfId="0" applyNumberFormat="1" applyFont="1" applyFill="1" applyBorder="1" applyAlignment="1">
      <alignment horizontal="center" vertical="center"/>
    </xf>
    <xf numFmtId="4" fontId="2" fillId="0" borderId="24" xfId="0" applyNumberFormat="1" applyFont="1" applyFill="1" applyBorder="1" applyAlignment="1">
      <alignment horizontal="center" vertical="center"/>
    </xf>
    <xf numFmtId="177" fontId="3" fillId="0" borderId="1" xfId="49" applyNumberFormat="1" applyFont="1" applyFill="1" applyBorder="1" applyAlignment="1">
      <alignment horizontal="right" vertical="center" shrinkToFit="1"/>
    </xf>
    <xf numFmtId="0" fontId="4" fillId="0" borderId="12" xfId="49"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49" fontId="4" fillId="0" borderId="9" xfId="49" applyNumberFormat="1" applyFont="1" applyFill="1" applyBorder="1" applyAlignment="1">
      <alignment horizontal="left" vertical="top" wrapText="1"/>
    </xf>
    <xf numFmtId="49" fontId="4" fillId="0" borderId="25" xfId="49" applyNumberFormat="1" applyFont="1" applyFill="1" applyBorder="1" applyAlignment="1">
      <alignment horizontal="left" vertical="top" wrapText="1"/>
    </xf>
    <xf numFmtId="49" fontId="4" fillId="0" borderId="8" xfId="49" applyNumberFormat="1" applyFont="1" applyFill="1" applyBorder="1" applyAlignment="1">
      <alignment horizontal="left" vertical="top" wrapText="1"/>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27" xfId="0" applyFont="1" applyFill="1" applyBorder="1" applyAlignment="1">
      <alignment horizontal="left" vertical="center"/>
    </xf>
    <xf numFmtId="0" fontId="2" fillId="0" borderId="27"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1" xfId="0" applyFont="1" applyFill="1" applyBorder="1" applyAlignment="1">
      <alignment horizontal="left" vertical="center"/>
    </xf>
    <xf numFmtId="180" fontId="3" fillId="0" borderId="1" xfId="49" applyNumberFormat="1" applyFont="1" applyFill="1" applyBorder="1" applyAlignment="1">
      <alignment horizontal="center" vertical="center" wrapText="1"/>
    </xf>
    <xf numFmtId="0" fontId="10" fillId="0" borderId="0" xfId="0" applyFont="1" applyFill="1" applyBorder="1" applyAlignment="1"/>
    <xf numFmtId="0" fontId="4" fillId="0" borderId="9" xfId="49" applyFont="1" applyFill="1" applyBorder="1" applyAlignment="1">
      <alignment horizontal="center" vertical="center" wrapText="1"/>
    </xf>
    <xf numFmtId="0" fontId="4" fillId="0" borderId="25" xfId="49" applyFont="1" applyFill="1" applyBorder="1" applyAlignment="1">
      <alignment horizontal="center" vertical="center" wrapText="1"/>
    </xf>
    <xf numFmtId="0" fontId="4" fillId="0" borderId="8" xfId="49" applyFont="1" applyFill="1" applyBorder="1" applyAlignment="1">
      <alignment horizontal="center" vertical="center" wrapText="1"/>
    </xf>
    <xf numFmtId="0" fontId="4" fillId="0" borderId="1" xfId="49" applyFont="1" applyFill="1" applyBorder="1" applyAlignment="1">
      <alignment horizontal="left" vertical="center" wrapText="1"/>
    </xf>
    <xf numFmtId="9" fontId="2" fillId="0" borderId="30" xfId="0" applyNumberFormat="1" applyFont="1" applyFill="1" applyBorder="1" applyAlignment="1">
      <alignment horizontal="center" vertical="center"/>
    </xf>
    <xf numFmtId="0" fontId="4" fillId="0" borderId="31" xfId="49" applyFont="1" applyFill="1" applyBorder="1" applyAlignment="1">
      <alignment horizontal="center" vertical="center" wrapText="1"/>
    </xf>
    <xf numFmtId="49" fontId="4" fillId="0" borderId="16" xfId="49" applyNumberFormat="1" applyFont="1" applyFill="1" applyBorder="1" applyAlignment="1">
      <alignment horizontal="center" vertical="center" wrapText="1"/>
    </xf>
    <xf numFmtId="9" fontId="2" fillId="0" borderId="27" xfId="0" applyNumberFormat="1" applyFont="1" applyFill="1" applyBorder="1" applyAlignment="1">
      <alignment horizontal="center" vertical="center"/>
    </xf>
    <xf numFmtId="0" fontId="4" fillId="0" borderId="9" xfId="49" applyFont="1" applyFill="1" applyBorder="1" applyAlignment="1">
      <alignment horizontal="center" wrapText="1"/>
    </xf>
    <xf numFmtId="0" fontId="4" fillId="0" borderId="25" xfId="49" applyFont="1" applyFill="1" applyBorder="1" applyAlignment="1">
      <alignment horizontal="center" wrapText="1"/>
    </xf>
    <xf numFmtId="49" fontId="4" fillId="0" borderId="1" xfId="49" applyNumberFormat="1" applyFont="1" applyFill="1" applyBorder="1" applyAlignment="1">
      <alignment horizontal="left" vertical="top" wrapText="1"/>
    </xf>
    <xf numFmtId="0" fontId="4" fillId="0" borderId="8" xfId="49" applyFont="1" applyFill="1" applyBorder="1" applyAlignment="1">
      <alignment horizontal="center" wrapText="1"/>
    </xf>
    <xf numFmtId="176" fontId="2" fillId="0" borderId="3" xfId="0" applyNumberFormat="1" applyFont="1" applyFill="1" applyBorder="1" applyAlignment="1">
      <alignment vertical="center"/>
    </xf>
    <xf numFmtId="0" fontId="9"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2" fillId="0" borderId="0" xfId="0" applyFont="1" applyFill="1" applyBorder="1" applyAlignment="1">
      <alignment horizontal="center" vertical="center"/>
    </xf>
    <xf numFmtId="176" fontId="5" fillId="0" borderId="3" xfId="0" applyNumberFormat="1" applyFont="1" applyFill="1" applyBorder="1" applyAlignment="1">
      <alignment vertical="center"/>
    </xf>
    <xf numFmtId="9" fontId="5" fillId="0" borderId="3" xfId="0" applyNumberFormat="1" applyFont="1" applyFill="1" applyBorder="1" applyAlignment="1">
      <alignment horizontal="center" vertical="center"/>
    </xf>
    <xf numFmtId="0" fontId="5" fillId="0" borderId="1" xfId="0" applyFont="1" applyFill="1" applyBorder="1" applyAlignment="1">
      <alignment horizontal="center" vertical="center"/>
    </xf>
    <xf numFmtId="176" fontId="2" fillId="0" borderId="3" xfId="0" applyNumberFormat="1" applyFont="1" applyFill="1" applyBorder="1" applyAlignment="1">
      <alignment horizontal="center" vertical="center"/>
    </xf>
    <xf numFmtId="0" fontId="2" fillId="0" borderId="16" xfId="0" applyFont="1" applyFill="1" applyBorder="1" applyAlignment="1">
      <alignment horizontal="center" vertical="center"/>
    </xf>
    <xf numFmtId="0" fontId="2" fillId="0" borderId="0" xfId="49" applyFont="1" applyFill="1" applyAlignment="1">
      <alignment horizontal="center" wrapText="1"/>
    </xf>
    <xf numFmtId="0" fontId="7" fillId="0" borderId="0" xfId="0" applyFont="1" applyFill="1" applyAlignment="1">
      <alignment horizontal="center"/>
    </xf>
    <xf numFmtId="0" fontId="12" fillId="0" borderId="0" xfId="49" applyFont="1" applyFill="1" applyAlignment="1">
      <alignment horizontal="center" vertical="center" wrapText="1"/>
    </xf>
    <xf numFmtId="0" fontId="2" fillId="0" borderId="0" xfId="0" applyFont="1" applyFill="1" applyAlignment="1">
      <alignment horizontal="center" vertical="center"/>
    </xf>
    <xf numFmtId="0" fontId="3" fillId="0" borderId="0" xfId="49" applyFont="1" applyFill="1" applyAlignment="1">
      <alignment horizontal="center" vertical="center" wrapText="1"/>
    </xf>
    <xf numFmtId="10" fontId="3" fillId="0" borderId="1" xfId="49" applyNumberFormat="1" applyFont="1" applyFill="1" applyBorder="1" applyAlignment="1">
      <alignment horizontal="center" vertical="center" wrapText="1"/>
    </xf>
    <xf numFmtId="49" fontId="4" fillId="0" borderId="9" xfId="49" applyNumberFormat="1" applyFont="1" applyFill="1" applyBorder="1" applyAlignment="1">
      <alignment horizontal="center" vertical="center" wrapText="1"/>
    </xf>
    <xf numFmtId="49" fontId="4" fillId="0" borderId="25" xfId="49" applyNumberFormat="1" applyFont="1" applyFill="1" applyBorder="1" applyAlignment="1">
      <alignment horizontal="center" vertical="center" wrapText="1"/>
    </xf>
    <xf numFmtId="49" fontId="4" fillId="0" borderId="8" xfId="49" applyNumberFormat="1" applyFont="1" applyFill="1" applyBorder="1" applyAlignment="1">
      <alignment horizontal="center" vertical="center" wrapText="1"/>
    </xf>
    <xf numFmtId="0" fontId="4" fillId="0" borderId="1" xfId="49" applyFont="1" applyFill="1" applyBorder="1" applyAlignment="1">
      <alignment horizontal="center" vertical="center"/>
    </xf>
    <xf numFmtId="179" fontId="4" fillId="0" borderId="12" xfId="49" applyNumberFormat="1" applyFont="1" applyFill="1" applyBorder="1" applyAlignment="1">
      <alignment horizontal="center" vertical="center" wrapText="1"/>
    </xf>
    <xf numFmtId="9" fontId="4" fillId="0" borderId="12" xfId="49" applyNumberFormat="1" applyFont="1" applyFill="1" applyBorder="1" applyAlignment="1">
      <alignment horizontal="center" vertical="center" wrapText="1"/>
    </xf>
    <xf numFmtId="179" fontId="4" fillId="0" borderId="1" xfId="49" applyNumberFormat="1" applyFont="1" applyFill="1" applyBorder="1" applyAlignment="1">
      <alignment horizontal="center" vertical="center" wrapText="1"/>
    </xf>
    <xf numFmtId="180" fontId="4" fillId="0" borderId="12" xfId="49" applyNumberFormat="1" applyFont="1" applyFill="1" applyBorder="1" applyAlignment="1">
      <alignment horizontal="center" vertical="center" wrapText="1"/>
    </xf>
    <xf numFmtId="180"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center" vertical="top" wrapText="1"/>
    </xf>
    <xf numFmtId="0" fontId="2" fillId="0" borderId="0" xfId="49" applyFont="1" applyFill="1" applyAlignment="1">
      <alignment wrapText="1"/>
    </xf>
    <xf numFmtId="0" fontId="7" fillId="0" borderId="0" xfId="0" applyFont="1" applyFill="1" applyAlignment="1"/>
    <xf numFmtId="0" fontId="8" fillId="0" borderId="1" xfId="49" applyFont="1" applyFill="1" applyBorder="1" applyAlignment="1">
      <alignment horizontal="center" vertical="center" wrapText="1"/>
    </xf>
    <xf numFmtId="49" fontId="8" fillId="0" borderId="1" xfId="49" applyNumberFormat="1" applyFont="1" applyFill="1" applyBorder="1" applyAlignment="1">
      <alignment horizontal="center" vertical="center" wrapText="1"/>
    </xf>
    <xf numFmtId="0" fontId="8" fillId="0" borderId="1" xfId="49" applyFont="1" applyFill="1" applyBorder="1" applyAlignment="1">
      <alignment vertical="center" wrapText="1"/>
    </xf>
    <xf numFmtId="0" fontId="13" fillId="0" borderId="1" xfId="49" applyFont="1" applyFill="1" applyBorder="1" applyAlignment="1">
      <alignment horizontal="center" vertical="center" wrapText="1"/>
    </xf>
    <xf numFmtId="10" fontId="13" fillId="0" borderId="1" xfId="49" applyNumberFormat="1" applyFont="1" applyFill="1" applyBorder="1" applyAlignment="1">
      <alignment horizontal="right" vertical="center" wrapText="1"/>
    </xf>
    <xf numFmtId="178" fontId="8" fillId="0" borderId="1" xfId="49" applyNumberFormat="1" applyFont="1" applyFill="1" applyBorder="1" applyAlignment="1">
      <alignment horizontal="center" vertical="center" wrapText="1"/>
    </xf>
    <xf numFmtId="49" fontId="8" fillId="0" borderId="9" xfId="49" applyNumberFormat="1" applyFont="1" applyFill="1" applyBorder="1" applyAlignment="1">
      <alignment horizontal="left" vertical="top" wrapText="1"/>
    </xf>
    <xf numFmtId="49" fontId="8" fillId="0" borderId="25" xfId="49" applyNumberFormat="1" applyFont="1" applyFill="1" applyBorder="1" applyAlignment="1">
      <alignment horizontal="left" vertical="top" wrapText="1"/>
    </xf>
    <xf numFmtId="49" fontId="8" fillId="0" borderId="8" xfId="49" applyNumberFormat="1" applyFont="1" applyFill="1" applyBorder="1" applyAlignment="1">
      <alignment horizontal="left" vertical="top" wrapText="1"/>
    </xf>
    <xf numFmtId="0" fontId="8" fillId="0" borderId="9" xfId="49" applyFont="1" applyFill="1" applyBorder="1" applyAlignment="1">
      <alignment horizontal="center" vertical="center" wrapText="1"/>
    </xf>
    <xf numFmtId="0" fontId="8" fillId="0" borderId="25" xfId="49" applyFont="1" applyFill="1" applyBorder="1" applyAlignment="1">
      <alignment horizontal="center" vertical="center" wrapText="1"/>
    </xf>
    <xf numFmtId="0" fontId="8" fillId="0" borderId="8" xfId="49" applyFont="1" applyFill="1" applyBorder="1" applyAlignment="1">
      <alignment horizontal="center" vertical="center" wrapText="1"/>
    </xf>
    <xf numFmtId="0" fontId="8" fillId="0" borderId="12" xfId="49" applyFont="1" applyFill="1" applyBorder="1" applyAlignment="1">
      <alignment horizontal="center" vertical="center" wrapText="1"/>
    </xf>
    <xf numFmtId="0" fontId="8" fillId="0" borderId="1" xfId="49" applyFont="1" applyFill="1" applyBorder="1" applyAlignment="1">
      <alignment horizontal="left" vertical="center" wrapText="1"/>
    </xf>
    <xf numFmtId="0" fontId="8" fillId="0" borderId="1" xfId="49" applyFont="1" applyFill="1" applyBorder="1" applyAlignment="1">
      <alignment horizontal="center" vertical="center"/>
    </xf>
    <xf numFmtId="179" fontId="8" fillId="0" borderId="12" xfId="49" applyNumberFormat="1" applyFont="1" applyFill="1" applyBorder="1" applyAlignment="1">
      <alignment horizontal="center" vertical="center" wrapText="1"/>
    </xf>
    <xf numFmtId="9" fontId="8" fillId="0" borderId="12" xfId="49" applyNumberFormat="1" applyFont="1" applyFill="1" applyBorder="1" applyAlignment="1">
      <alignment horizontal="center" vertical="center" wrapText="1"/>
    </xf>
    <xf numFmtId="0" fontId="8" fillId="0" borderId="31" xfId="49" applyFont="1" applyFill="1" applyBorder="1" applyAlignment="1">
      <alignment horizontal="center" vertical="center" wrapText="1"/>
    </xf>
    <xf numFmtId="49" fontId="8" fillId="0" borderId="16" xfId="49" applyNumberFormat="1" applyFont="1" applyFill="1" applyBorder="1" applyAlignment="1">
      <alignment horizontal="center" vertical="center" wrapText="1"/>
    </xf>
    <xf numFmtId="179" fontId="8" fillId="0" borderId="1" xfId="49" applyNumberFormat="1" applyFont="1" applyFill="1" applyBorder="1" applyAlignment="1">
      <alignment horizontal="center" vertical="center" wrapText="1"/>
    </xf>
    <xf numFmtId="0" fontId="5" fillId="0" borderId="0" xfId="0" applyFont="1" applyFill="1" applyAlignment="1">
      <alignment horizontal="right" vertical="center"/>
    </xf>
    <xf numFmtId="180" fontId="8" fillId="0" borderId="12" xfId="49" applyNumberFormat="1" applyFont="1" applyFill="1" applyBorder="1" applyAlignment="1">
      <alignment horizontal="center" vertical="center" wrapText="1"/>
    </xf>
    <xf numFmtId="180" fontId="8" fillId="0" borderId="1" xfId="49" applyNumberFormat="1" applyFont="1" applyFill="1" applyBorder="1" applyAlignment="1">
      <alignment horizontal="center" vertical="center" wrapText="1"/>
    </xf>
    <xf numFmtId="49" fontId="8" fillId="0" borderId="1" xfId="49" applyNumberFormat="1" applyFont="1" applyFill="1" applyBorder="1" applyAlignment="1">
      <alignment horizontal="left" vertical="top" wrapText="1"/>
    </xf>
    <xf numFmtId="0" fontId="14" fillId="0" borderId="1" xfId="49" applyFont="1" applyFill="1" applyBorder="1" applyAlignment="1">
      <alignment horizontal="center" vertical="center" wrapText="1"/>
    </xf>
    <xf numFmtId="180" fontId="13" fillId="0" borderId="1" xfId="49" applyNumberFormat="1" applyFont="1" applyFill="1" applyBorder="1" applyAlignment="1">
      <alignment horizontal="center" vertical="center" wrapText="1"/>
    </xf>
    <xf numFmtId="0" fontId="15" fillId="0" borderId="1" xfId="49" applyFont="1" applyFill="1" applyBorder="1" applyAlignment="1">
      <alignment horizontal="center" vertical="center" wrapText="1"/>
    </xf>
    <xf numFmtId="0" fontId="2" fillId="0" borderId="32" xfId="0" applyFont="1" applyFill="1" applyBorder="1" applyAlignment="1">
      <alignment horizontal="left" vertical="center"/>
    </xf>
    <xf numFmtId="0" fontId="9" fillId="0" borderId="32" xfId="0" applyFont="1" applyFill="1" applyBorder="1" applyAlignment="1">
      <alignment horizontal="left" vertical="center"/>
    </xf>
    <xf numFmtId="0" fontId="2" fillId="0" borderId="32"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2" fillId="0" borderId="32" xfId="0" applyFont="1" applyFill="1" applyBorder="1" applyAlignment="1">
      <alignment horizontal="right" vertical="center"/>
    </xf>
    <xf numFmtId="176" fontId="2" fillId="0" borderId="3" xfId="0" applyNumberFormat="1" applyFont="1" applyFill="1" applyBorder="1" applyAlignment="1">
      <alignment horizontal="left" vertical="center" wrapText="1"/>
    </xf>
    <xf numFmtId="31" fontId="7" fillId="0" borderId="1" xfId="0" applyNumberFormat="1" applyFont="1" applyFill="1" applyBorder="1" applyAlignment="1">
      <alignment horizontal="center" vertical="center"/>
    </xf>
    <xf numFmtId="177" fontId="13" fillId="0" borderId="1" xfId="49" applyNumberFormat="1" applyFont="1" applyFill="1" applyBorder="1" applyAlignment="1">
      <alignment horizontal="right" vertical="center" shrinkToFit="1"/>
    </xf>
    <xf numFmtId="49" fontId="8" fillId="0" borderId="9" xfId="49" applyNumberFormat="1" applyFont="1" applyFill="1" applyBorder="1" applyAlignment="1">
      <alignment horizontal="center" vertical="center" wrapText="1"/>
    </xf>
    <xf numFmtId="49" fontId="8" fillId="0" borderId="25" xfId="49" applyNumberFormat="1" applyFont="1" applyFill="1" applyBorder="1" applyAlignment="1">
      <alignment horizontal="center" vertical="center" wrapText="1"/>
    </xf>
    <xf numFmtId="49" fontId="8" fillId="0" borderId="8" xfId="49"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xf>
    <xf numFmtId="0" fontId="5" fillId="0" borderId="3" xfId="0" applyFont="1" applyFill="1" applyBorder="1" applyAlignment="1">
      <alignment horizontal="right" vertical="center"/>
    </xf>
    <xf numFmtId="176" fontId="2" fillId="0" borderId="3" xfId="0" applyNumberFormat="1" applyFont="1" applyFill="1" applyBorder="1" applyAlignment="1">
      <alignment horizontal="left" vertical="center"/>
    </xf>
    <xf numFmtId="0" fontId="7" fillId="0" borderId="0" xfId="0" applyFont="1" applyFill="1" applyBorder="1" applyAlignment="1"/>
    <xf numFmtId="49" fontId="8" fillId="0" borderId="1" xfId="49" applyNumberFormat="1" applyFont="1" applyFill="1" applyBorder="1" applyAlignment="1">
      <alignment horizontal="left" vertical="center" wrapText="1"/>
    </xf>
    <xf numFmtId="0" fontId="8" fillId="0" borderId="9" xfId="49" applyFont="1" applyFill="1" applyBorder="1" applyAlignment="1">
      <alignment horizontal="center" wrapText="1"/>
    </xf>
    <xf numFmtId="0" fontId="8" fillId="0" borderId="25" xfId="49" applyFont="1" applyFill="1" applyBorder="1" applyAlignment="1">
      <alignment horizontal="center" wrapText="1"/>
    </xf>
    <xf numFmtId="0" fontId="5" fillId="0" borderId="0" xfId="0" applyFont="1" applyFill="1" applyBorder="1" applyAlignment="1">
      <alignment horizontal="right" vertical="center"/>
    </xf>
    <xf numFmtId="0" fontId="8" fillId="0" borderId="8" xfId="49" applyFont="1" applyFill="1" applyBorder="1" applyAlignment="1">
      <alignment horizontal="center" wrapText="1"/>
    </xf>
    <xf numFmtId="178" fontId="8" fillId="0" borderId="1" xfId="49" applyNumberFormat="1" applyFont="1" applyFill="1" applyBorder="1" applyAlignment="1">
      <alignment horizontal="right" vertical="center" shrinkToFit="1"/>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181" fontId="6" fillId="0" borderId="1" xfId="0" applyNumberFormat="1" applyFont="1" applyFill="1" applyBorder="1" applyAlignment="1">
      <alignment horizontal="right" vertical="center" wrapText="1" shrinkToFit="1"/>
    </xf>
    <xf numFmtId="181" fontId="6" fillId="0" borderId="1" xfId="0" applyNumberFormat="1" applyFont="1" applyFill="1" applyBorder="1" applyAlignment="1">
      <alignment horizontal="right" vertical="center" shrinkToFit="1"/>
    </xf>
    <xf numFmtId="181" fontId="2" fillId="0" borderId="1" xfId="0" applyNumberFormat="1" applyFont="1" applyFill="1" applyBorder="1" applyAlignment="1">
      <alignment horizontal="right" vertical="center" shrinkToFit="1"/>
    </xf>
    <xf numFmtId="0" fontId="2" fillId="0" borderId="31"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31"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6" xfId="0" applyFont="1" applyFill="1" applyBorder="1" applyAlignment="1">
      <alignment horizontal="center" vertical="center"/>
    </xf>
    <xf numFmtId="0" fontId="6" fillId="0" borderId="31" xfId="0" applyFont="1" applyFill="1" applyBorder="1" applyAlignment="1">
      <alignment horizontal="center" vertical="center"/>
    </xf>
    <xf numFmtId="49" fontId="16" fillId="0" borderId="1" xfId="50" applyNumberFormat="1" applyFont="1" applyFill="1" applyBorder="1" applyAlignment="1">
      <alignment horizontal="center" vertical="center" wrapText="1"/>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31" xfId="0" applyFont="1" applyFill="1" applyBorder="1" applyAlignment="1">
      <alignment vertical="center" wrapText="1"/>
    </xf>
    <xf numFmtId="0" fontId="2" fillId="0" borderId="38" xfId="0" applyFont="1" applyFill="1" applyBorder="1" applyAlignment="1">
      <alignment vertical="center" wrapText="1"/>
    </xf>
    <xf numFmtId="49" fontId="2" fillId="0" borderId="9" xfId="50" applyNumberFormat="1" applyFont="1" applyFill="1" applyBorder="1" applyAlignment="1">
      <alignment horizontal="center" vertical="center" wrapText="1"/>
    </xf>
    <xf numFmtId="49" fontId="2" fillId="0" borderId="8" xfId="50" applyNumberFormat="1" applyFont="1" applyFill="1" applyBorder="1" applyAlignment="1">
      <alignment horizontal="center" vertical="center" wrapText="1"/>
    </xf>
    <xf numFmtId="49" fontId="2" fillId="0" borderId="9" xfId="50" applyNumberFormat="1" applyFont="1" applyFill="1" applyBorder="1" applyAlignment="1">
      <alignment horizontal="justify" vertical="center" wrapText="1"/>
    </xf>
    <xf numFmtId="49" fontId="2" fillId="0" borderId="8" xfId="50" applyNumberFormat="1" applyFont="1" applyFill="1" applyBorder="1" applyAlignment="1">
      <alignment horizontal="justify" vertical="center" wrapText="1"/>
    </xf>
    <xf numFmtId="0" fontId="2" fillId="0" borderId="34" xfId="0" applyFont="1" applyFill="1" applyBorder="1" applyAlignment="1">
      <alignment vertical="center" wrapText="1"/>
    </xf>
    <xf numFmtId="0" fontId="17" fillId="0" borderId="0" xfId="0" applyFont="1" applyFill="1" applyBorder="1" applyAlignment="1">
      <alignment horizontal="justify" vertical="center"/>
    </xf>
    <xf numFmtId="0" fontId="5" fillId="0" borderId="0" xfId="0" applyFont="1" applyFill="1" applyBorder="1" applyAlignment="1">
      <alignment horizontal="left" vertical="center"/>
    </xf>
    <xf numFmtId="0" fontId="5" fillId="0" borderId="0" xfId="0" applyFont="1" applyFill="1" applyBorder="1" applyAlignment="1">
      <alignment vertical="center"/>
    </xf>
    <xf numFmtId="10" fontId="6" fillId="0" borderId="1" xfId="0" applyNumberFormat="1" applyFont="1" applyFill="1" applyBorder="1" applyAlignment="1">
      <alignment horizontal="right" vertical="center"/>
    </xf>
    <xf numFmtId="10" fontId="2" fillId="0" borderId="1" xfId="0" applyNumberFormat="1" applyFont="1" applyFill="1" applyBorder="1" applyAlignment="1">
      <alignment horizontal="right" vertical="center"/>
    </xf>
    <xf numFmtId="0" fontId="2" fillId="0" borderId="36"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6" fillId="0" borderId="25"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39"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8" fillId="0" borderId="9" xfId="0" applyNumberFormat="1" applyFont="1" applyFill="1" applyBorder="1" applyAlignment="1">
      <alignment horizontal="left" vertical="center" wrapText="1"/>
    </xf>
    <xf numFmtId="0" fontId="18" fillId="0" borderId="25" xfId="0" applyNumberFormat="1" applyFont="1" applyFill="1" applyBorder="1" applyAlignment="1">
      <alignment horizontal="left" vertical="center" wrapText="1"/>
    </xf>
    <xf numFmtId="0" fontId="18" fillId="0" borderId="8" xfId="0" applyNumberFormat="1" applyFont="1" applyFill="1" applyBorder="1" applyAlignment="1">
      <alignment horizontal="left" vertical="center" wrapText="1"/>
    </xf>
    <xf numFmtId="0" fontId="19" fillId="0" borderId="1" xfId="0" applyNumberFormat="1" applyFont="1" applyFill="1" applyBorder="1" applyAlignment="1">
      <alignment horizontal="center" vertical="center" wrapText="1"/>
    </xf>
    <xf numFmtId="0" fontId="20" fillId="0" borderId="0" xfId="0" applyFont="1" applyFill="1" applyBorder="1" applyAlignment="1">
      <alignment horizontal="center" vertical="center"/>
    </xf>
    <xf numFmtId="0" fontId="5" fillId="0" borderId="35" xfId="0" applyFont="1" applyFill="1" applyBorder="1" applyAlignment="1">
      <alignment horizontal="left" vertical="center"/>
    </xf>
    <xf numFmtId="0" fontId="21" fillId="0" borderId="0"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8"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37"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5"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25"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2" fillId="0" borderId="0" xfId="0" applyFont="1" applyFill="1" applyBorder="1" applyAlignment="1">
      <alignment horizontal="center"/>
    </xf>
    <xf numFmtId="0" fontId="5" fillId="0" borderId="0" xfId="0" applyFont="1" applyFill="1" applyBorder="1" applyAlignment="1"/>
    <xf numFmtId="0" fontId="5" fillId="0" borderId="0" xfId="0" applyFont="1" applyFill="1" applyBorder="1" applyAlignment="1">
      <alignment horizontal="center"/>
    </xf>
    <xf numFmtId="0" fontId="2" fillId="0" borderId="1" xfId="0" applyFont="1" applyFill="1" applyBorder="1" applyAlignment="1">
      <alignment horizontal="center" vertical="center" shrinkToFit="1"/>
    </xf>
    <xf numFmtId="0" fontId="2" fillId="0" borderId="31" xfId="0" applyFont="1" applyFill="1" applyBorder="1" applyAlignment="1">
      <alignment horizontal="center" vertical="center" shrinkToFit="1"/>
    </xf>
    <xf numFmtId="4" fontId="2" fillId="0" borderId="9" xfId="0" applyNumberFormat="1" applyFont="1" applyFill="1" applyBorder="1" applyAlignment="1">
      <alignment horizontal="center" vertical="center" shrinkToFit="1"/>
    </xf>
    <xf numFmtId="4" fontId="2" fillId="0" borderId="25" xfId="0" applyNumberFormat="1" applyFont="1" applyFill="1" applyBorder="1" applyAlignment="1">
      <alignment horizontal="center" vertical="center" shrinkToFit="1"/>
    </xf>
    <xf numFmtId="0" fontId="2" fillId="0" borderId="38"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2" fillId="0" borderId="34"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49" fontId="2" fillId="0" borderId="16" xfId="0" applyNumberFormat="1" applyFont="1" applyFill="1" applyBorder="1" applyAlignment="1">
      <alignment horizontal="center" vertical="center" shrinkToFit="1"/>
    </xf>
    <xf numFmtId="0" fontId="5" fillId="0" borderId="1"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shrinkToFit="1"/>
    </xf>
    <xf numFmtId="0" fontId="4" fillId="0" borderId="41" xfId="0" applyFont="1" applyFill="1" applyBorder="1">
      <alignment vertical="center"/>
    </xf>
    <xf numFmtId="177" fontId="2" fillId="0" borderId="1" xfId="0"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4" fillId="0" borderId="0" xfId="49" applyFont="1" applyFill="1" applyAlignment="1">
      <alignment horizontal="left" vertical="center" wrapText="1"/>
    </xf>
    <xf numFmtId="0" fontId="22" fillId="0" borderId="0" xfId="0" applyFont="1" applyFill="1" applyBorder="1" applyAlignment="1">
      <alignment horizontal="center" wrapText="1"/>
    </xf>
    <xf numFmtId="0" fontId="7" fillId="0" borderId="0" xfId="0" applyFont="1" applyFill="1" applyBorder="1" applyAlignment="1">
      <alignment wrapText="1"/>
    </xf>
    <xf numFmtId="4" fontId="2" fillId="0" borderId="8" xfId="0" applyNumberFormat="1" applyFont="1" applyFill="1" applyBorder="1" applyAlignment="1">
      <alignment horizontal="center" vertical="center" shrinkToFit="1"/>
    </xf>
    <xf numFmtId="4" fontId="2" fillId="0" borderId="9" xfId="0" applyNumberFormat="1" applyFont="1" applyFill="1" applyBorder="1" applyAlignment="1">
      <alignment horizontal="center" vertical="center" wrapText="1" shrinkToFit="1"/>
    </xf>
    <xf numFmtId="4" fontId="2" fillId="0" borderId="8" xfId="0" applyNumberFormat="1" applyFont="1" applyFill="1" applyBorder="1" applyAlignment="1">
      <alignment horizontal="center" vertical="center" wrapText="1" shrinkToFit="1"/>
    </xf>
    <xf numFmtId="0" fontId="7" fillId="0" borderId="9" xfId="0" applyFont="1" applyFill="1" applyBorder="1" applyAlignment="1">
      <alignment horizontal="center" vertical="center"/>
    </xf>
    <xf numFmtId="0" fontId="7" fillId="0" borderId="8" xfId="0" applyFont="1" applyFill="1" applyBorder="1" applyAlignment="1">
      <alignment horizontal="center" vertical="center"/>
    </xf>
    <xf numFmtId="0" fontId="4" fillId="0" borderId="40" xfId="0" applyFont="1" applyFill="1" applyBorder="1">
      <alignment vertical="center"/>
    </xf>
    <xf numFmtId="0" fontId="4" fillId="0" borderId="35" xfId="0" applyFont="1" applyFill="1" applyBorder="1">
      <alignment vertical="center"/>
    </xf>
    <xf numFmtId="177" fontId="2" fillId="0" borderId="1" xfId="0" applyNumberFormat="1" applyFont="1" applyFill="1" applyBorder="1" applyAlignment="1">
      <alignment horizontal="right" vertical="center" wrapText="1" shrinkToFit="1"/>
    </xf>
    <xf numFmtId="177" fontId="7" fillId="0" borderId="1" xfId="0" applyNumberFormat="1" applyFont="1" applyFill="1" applyBorder="1" applyAlignment="1">
      <alignment vertical="center"/>
    </xf>
    <xf numFmtId="0" fontId="7" fillId="0" borderId="0" xfId="51" applyFont="1" applyFill="1" applyBorder="1" applyAlignment="1">
      <alignment vertical="center"/>
    </xf>
    <xf numFmtId="0" fontId="5" fillId="0" borderId="0" xfId="0" applyFont="1" applyFill="1" applyBorder="1" applyAlignment="1">
      <alignment horizontal="right"/>
    </xf>
    <xf numFmtId="0" fontId="2" fillId="0" borderId="36" xfId="0" applyFont="1" applyFill="1" applyBorder="1" applyAlignment="1">
      <alignment horizontal="center" vertical="center" shrinkToFit="1"/>
    </xf>
    <xf numFmtId="0" fontId="2" fillId="0" borderId="33" xfId="0" applyFont="1" applyFill="1" applyBorder="1" applyAlignment="1">
      <alignment horizontal="center" vertical="center" shrinkToFit="1"/>
    </xf>
    <xf numFmtId="0" fontId="2" fillId="0" borderId="40" xfId="0" applyFont="1" applyFill="1" applyBorder="1" applyAlignment="1">
      <alignment horizontal="center" vertical="center" shrinkToFit="1"/>
    </xf>
    <xf numFmtId="0" fontId="2" fillId="0" borderId="35" xfId="0" applyFont="1" applyFill="1" applyBorder="1" applyAlignment="1">
      <alignment horizontal="center" vertical="center" shrinkToFit="1"/>
    </xf>
    <xf numFmtId="49" fontId="2" fillId="0" borderId="9" xfId="0" applyNumberFormat="1" applyFont="1" applyFill="1" applyBorder="1" applyAlignment="1">
      <alignment horizontal="center" vertical="center" shrinkToFit="1"/>
    </xf>
    <xf numFmtId="178" fontId="7" fillId="0" borderId="1" xfId="0" applyNumberFormat="1" applyFont="1" applyFill="1" applyBorder="1" applyAlignment="1">
      <alignment vertical="center"/>
    </xf>
    <xf numFmtId="0" fontId="23" fillId="0" borderId="0" xfId="0" applyFont="1" applyFill="1" applyAlignment="1">
      <alignment horizontal="center" vertical="center"/>
    </xf>
    <xf numFmtId="0" fontId="2" fillId="0" borderId="42" xfId="0" applyNumberFormat="1" applyFont="1" applyFill="1" applyBorder="1" applyAlignment="1">
      <alignment horizontal="center" vertical="center"/>
    </xf>
    <xf numFmtId="0" fontId="2" fillId="0" borderId="42" xfId="0" applyNumberFormat="1" applyFont="1" applyFill="1" applyBorder="1" applyAlignment="1">
      <alignment horizontal="left" vertical="center"/>
    </xf>
    <xf numFmtId="4" fontId="2" fillId="0" borderId="42" xfId="0" applyNumberFormat="1" applyFont="1" applyFill="1" applyBorder="1" applyAlignment="1">
      <alignment horizontal="right" vertical="center"/>
    </xf>
    <xf numFmtId="0" fontId="2" fillId="0" borderId="42" xfId="0" applyNumberFormat="1" applyFont="1" applyFill="1" applyBorder="1" applyAlignment="1">
      <alignment horizontal="left" vertical="center" wrapText="1"/>
    </xf>
    <xf numFmtId="0" fontId="9" fillId="0" borderId="0" xfId="0" applyFont="1" applyFill="1" applyAlignment="1"/>
    <xf numFmtId="0" fontId="2" fillId="0" borderId="42" xfId="0" applyNumberFormat="1" applyFont="1" applyFill="1" applyBorder="1" applyAlignment="1">
      <alignment horizontal="center" vertical="center" wrapText="1"/>
    </xf>
    <xf numFmtId="0" fontId="6" fillId="0" borderId="42" xfId="0" applyNumberFormat="1" applyFont="1" applyFill="1" applyBorder="1" applyAlignment="1">
      <alignment horizontal="left" vertical="center" wrapText="1"/>
    </xf>
    <xf numFmtId="4" fontId="2" fillId="0" borderId="42" xfId="0" applyNumberFormat="1" applyFont="1" applyFill="1" applyBorder="1" applyAlignment="1">
      <alignment horizontal="right" vertical="center" wrapText="1"/>
    </xf>
    <xf numFmtId="0" fontId="2" fillId="0" borderId="42" xfId="0" applyNumberFormat="1" applyFont="1" applyFill="1" applyBorder="1" applyAlignment="1">
      <alignment horizontal="right" vertical="center" wrapText="1"/>
    </xf>
    <xf numFmtId="0" fontId="11" fillId="0" borderId="0" xfId="0" applyFont="1" applyFill="1" applyAlignment="1">
      <alignment horizontal="center" vertical="center"/>
    </xf>
    <xf numFmtId="0" fontId="11" fillId="0" borderId="0" xfId="0" applyFont="1" applyFill="1" applyAlignment="1"/>
    <xf numFmtId="0" fontId="5" fillId="0" borderId="0" xfId="0" applyFont="1" applyFill="1" applyAlignment="1"/>
    <xf numFmtId="0" fontId="2" fillId="0" borderId="42" xfId="0" applyNumberFormat="1" applyFont="1" applyFill="1" applyBorder="1" applyAlignment="1">
      <alignment horizontal="right" vertical="center"/>
    </xf>
    <xf numFmtId="49" fontId="2" fillId="0" borderId="1" xfId="5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7" Type="http://schemas.openxmlformats.org/officeDocument/2006/relationships/sharedStrings" Target="sharedStrings.xml"/><Relationship Id="rId96" Type="http://schemas.openxmlformats.org/officeDocument/2006/relationships/styles" Target="styles.xml"/><Relationship Id="rId95" Type="http://schemas.openxmlformats.org/officeDocument/2006/relationships/theme" Target="theme/theme1.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O19" sqref="O19"/>
    </sheetView>
  </sheetViews>
  <sheetFormatPr defaultColWidth="9" defaultRowHeight="14.4" outlineLevelCol="5"/>
  <cols>
    <col min="1" max="1" width="32.1296296296296" style="39" customWidth="1"/>
    <col min="2" max="2" width="4.75" style="39" customWidth="1"/>
    <col min="3" max="3" width="19.5" style="39" customWidth="1"/>
    <col min="4" max="4" width="32.6296296296296" style="39" customWidth="1"/>
    <col min="5" max="5" width="4.75" style="39" customWidth="1"/>
    <col min="6" max="6" width="18.6296296296296" style="39" customWidth="1"/>
    <col min="7" max="16384" width="9" style="39"/>
  </cols>
  <sheetData>
    <row r="1" ht="28.2" spans="3:3">
      <c r="C1" s="313" t="s">
        <v>0</v>
      </c>
    </row>
    <row r="2" ht="15.6" spans="6:6">
      <c r="F2" s="145" t="s">
        <v>1</v>
      </c>
    </row>
    <row r="3" ht="15.6" spans="1:6">
      <c r="A3" s="145" t="s">
        <v>2</v>
      </c>
      <c r="F3" s="145" t="s">
        <v>3</v>
      </c>
    </row>
    <row r="4" ht="19.5" customHeight="1" spans="1:6">
      <c r="A4" s="304" t="s">
        <v>4</v>
      </c>
      <c r="B4" s="304"/>
      <c r="C4" s="304"/>
      <c r="D4" s="304" t="s">
        <v>5</v>
      </c>
      <c r="E4" s="304"/>
      <c r="F4" s="304"/>
    </row>
    <row r="5" ht="19.5" customHeight="1" spans="1:6">
      <c r="A5" s="304" t="s">
        <v>6</v>
      </c>
      <c r="B5" s="304" t="s">
        <v>7</v>
      </c>
      <c r="C5" s="304" t="s">
        <v>8</v>
      </c>
      <c r="D5" s="304" t="s">
        <v>9</v>
      </c>
      <c r="E5" s="304" t="s">
        <v>7</v>
      </c>
      <c r="F5" s="304" t="s">
        <v>8</v>
      </c>
    </row>
    <row r="6" ht="19.5" customHeight="1" spans="1:6">
      <c r="A6" s="304" t="s">
        <v>10</v>
      </c>
      <c r="B6" s="304"/>
      <c r="C6" s="304" t="s">
        <v>11</v>
      </c>
      <c r="D6" s="304" t="s">
        <v>10</v>
      </c>
      <c r="E6" s="304"/>
      <c r="F6" s="304" t="s">
        <v>12</v>
      </c>
    </row>
    <row r="7" ht="19.5" customHeight="1" spans="1:6">
      <c r="A7" s="305" t="s">
        <v>13</v>
      </c>
      <c r="B7" s="304" t="s">
        <v>11</v>
      </c>
      <c r="C7" s="306">
        <v>37364773.26</v>
      </c>
      <c r="D7" s="305" t="s">
        <v>14</v>
      </c>
      <c r="E7" s="304" t="s">
        <v>15</v>
      </c>
      <c r="F7" s="306">
        <v>5476018.04</v>
      </c>
    </row>
    <row r="8" ht="19.5" customHeight="1" spans="1:6">
      <c r="A8" s="305" t="s">
        <v>16</v>
      </c>
      <c r="B8" s="304" t="s">
        <v>12</v>
      </c>
      <c r="C8" s="306">
        <v>900997.05</v>
      </c>
      <c r="D8" s="305" t="s">
        <v>17</v>
      </c>
      <c r="E8" s="304" t="s">
        <v>18</v>
      </c>
      <c r="F8" s="306"/>
    </row>
    <row r="9" ht="19.5" customHeight="1" spans="1:6">
      <c r="A9" s="305" t="s">
        <v>19</v>
      </c>
      <c r="B9" s="304" t="s">
        <v>20</v>
      </c>
      <c r="C9" s="306">
        <v>13000</v>
      </c>
      <c r="D9" s="305" t="s">
        <v>21</v>
      </c>
      <c r="E9" s="304" t="s">
        <v>22</v>
      </c>
      <c r="F9" s="306">
        <v>83073</v>
      </c>
    </row>
    <row r="10" ht="19.5" customHeight="1" spans="1:6">
      <c r="A10" s="305" t="s">
        <v>23</v>
      </c>
      <c r="B10" s="304" t="s">
        <v>24</v>
      </c>
      <c r="C10" s="306">
        <v>0</v>
      </c>
      <c r="D10" s="305" t="s">
        <v>25</v>
      </c>
      <c r="E10" s="304" t="s">
        <v>26</v>
      </c>
      <c r="F10" s="306">
        <v>15000</v>
      </c>
    </row>
    <row r="11" ht="19.5" customHeight="1" spans="1:6">
      <c r="A11" s="305" t="s">
        <v>27</v>
      </c>
      <c r="B11" s="304" t="s">
        <v>28</v>
      </c>
      <c r="C11" s="306">
        <v>0</v>
      </c>
      <c r="D11" s="305" t="s">
        <v>29</v>
      </c>
      <c r="E11" s="304" t="s">
        <v>30</v>
      </c>
      <c r="F11" s="306"/>
    </row>
    <row r="12" ht="19.5" customHeight="1" spans="1:6">
      <c r="A12" s="305" t="s">
        <v>31</v>
      </c>
      <c r="B12" s="304" t="s">
        <v>32</v>
      </c>
      <c r="C12" s="306">
        <v>0</v>
      </c>
      <c r="D12" s="305" t="s">
        <v>33</v>
      </c>
      <c r="E12" s="304" t="s">
        <v>34</v>
      </c>
      <c r="F12" s="306">
        <v>332908</v>
      </c>
    </row>
    <row r="13" ht="19.5" customHeight="1" spans="1:6">
      <c r="A13" s="305" t="s">
        <v>35</v>
      </c>
      <c r="B13" s="304" t="s">
        <v>36</v>
      </c>
      <c r="C13" s="306">
        <v>0</v>
      </c>
      <c r="D13" s="305" t="s">
        <v>37</v>
      </c>
      <c r="E13" s="304" t="s">
        <v>38</v>
      </c>
      <c r="F13" s="306">
        <v>249572.86</v>
      </c>
    </row>
    <row r="14" ht="19.5" customHeight="1" spans="1:6">
      <c r="A14" s="305" t="s">
        <v>39</v>
      </c>
      <c r="B14" s="304" t="s">
        <v>40</v>
      </c>
      <c r="C14" s="306">
        <v>0</v>
      </c>
      <c r="D14" s="305" t="s">
        <v>41</v>
      </c>
      <c r="E14" s="304" t="s">
        <v>42</v>
      </c>
      <c r="F14" s="306">
        <v>2270120.39</v>
      </c>
    </row>
    <row r="15" ht="19.5" customHeight="1" spans="1:6">
      <c r="A15" s="305"/>
      <c r="B15" s="304" t="s">
        <v>43</v>
      </c>
      <c r="C15" s="316"/>
      <c r="D15" s="305" t="s">
        <v>44</v>
      </c>
      <c r="E15" s="304" t="s">
        <v>45</v>
      </c>
      <c r="F15" s="306">
        <v>939921.87</v>
      </c>
    </row>
    <row r="16" ht="19.5" customHeight="1" spans="1:6">
      <c r="A16" s="305"/>
      <c r="B16" s="304" t="s">
        <v>46</v>
      </c>
      <c r="C16" s="316"/>
      <c r="D16" s="305" t="s">
        <v>47</v>
      </c>
      <c r="E16" s="304" t="s">
        <v>48</v>
      </c>
      <c r="F16" s="306">
        <v>424954.1</v>
      </c>
    </row>
    <row r="17" ht="19.5" customHeight="1" spans="1:6">
      <c r="A17" s="305"/>
      <c r="B17" s="304" t="s">
        <v>49</v>
      </c>
      <c r="C17" s="316"/>
      <c r="D17" s="305" t="s">
        <v>50</v>
      </c>
      <c r="E17" s="304" t="s">
        <v>51</v>
      </c>
      <c r="F17" s="306">
        <v>346380.22</v>
      </c>
    </row>
    <row r="18" ht="19.5" customHeight="1" spans="1:6">
      <c r="A18" s="305"/>
      <c r="B18" s="304" t="s">
        <v>52</v>
      </c>
      <c r="C18" s="316"/>
      <c r="D18" s="305" t="s">
        <v>53</v>
      </c>
      <c r="E18" s="304" t="s">
        <v>54</v>
      </c>
      <c r="F18" s="306">
        <v>25394670.5</v>
      </c>
    </row>
    <row r="19" ht="19.5" customHeight="1" spans="1:6">
      <c r="A19" s="305"/>
      <c r="B19" s="304" t="s">
        <v>55</v>
      </c>
      <c r="C19" s="316"/>
      <c r="D19" s="305" t="s">
        <v>56</v>
      </c>
      <c r="E19" s="304" t="s">
        <v>57</v>
      </c>
      <c r="F19" s="306">
        <v>235054</v>
      </c>
    </row>
    <row r="20" ht="19.5" customHeight="1" spans="1:6">
      <c r="A20" s="305"/>
      <c r="B20" s="304" t="s">
        <v>58</v>
      </c>
      <c r="C20" s="316"/>
      <c r="D20" s="305" t="s">
        <v>59</v>
      </c>
      <c r="E20" s="304" t="s">
        <v>60</v>
      </c>
      <c r="F20" s="306"/>
    </row>
    <row r="21" ht="19.5" customHeight="1" spans="1:6">
      <c r="A21" s="305"/>
      <c r="B21" s="304" t="s">
        <v>61</v>
      </c>
      <c r="C21" s="316"/>
      <c r="D21" s="305" t="s">
        <v>62</v>
      </c>
      <c r="E21" s="304" t="s">
        <v>63</v>
      </c>
      <c r="F21" s="306"/>
    </row>
    <row r="22" ht="19.5" customHeight="1" spans="1:6">
      <c r="A22" s="305"/>
      <c r="B22" s="304" t="s">
        <v>64</v>
      </c>
      <c r="C22" s="316"/>
      <c r="D22" s="305" t="s">
        <v>65</v>
      </c>
      <c r="E22" s="304" t="s">
        <v>66</v>
      </c>
      <c r="F22" s="306"/>
    </row>
    <row r="23" ht="19.5" customHeight="1" spans="1:6">
      <c r="A23" s="305"/>
      <c r="B23" s="304" t="s">
        <v>67</v>
      </c>
      <c r="C23" s="316"/>
      <c r="D23" s="305" t="s">
        <v>68</v>
      </c>
      <c r="E23" s="304" t="s">
        <v>69</v>
      </c>
      <c r="F23" s="306"/>
    </row>
    <row r="24" ht="19.5" customHeight="1" spans="1:6">
      <c r="A24" s="305"/>
      <c r="B24" s="304" t="s">
        <v>70</v>
      </c>
      <c r="C24" s="316"/>
      <c r="D24" s="305" t="s">
        <v>71</v>
      </c>
      <c r="E24" s="304" t="s">
        <v>72</v>
      </c>
      <c r="F24" s="306">
        <v>948061.33</v>
      </c>
    </row>
    <row r="25" ht="19.5" customHeight="1" spans="1:6">
      <c r="A25" s="305"/>
      <c r="B25" s="304" t="s">
        <v>73</v>
      </c>
      <c r="C25" s="316"/>
      <c r="D25" s="305" t="s">
        <v>74</v>
      </c>
      <c r="E25" s="304" t="s">
        <v>75</v>
      </c>
      <c r="F25" s="306">
        <v>872036</v>
      </c>
    </row>
    <row r="26" ht="19.5" customHeight="1" spans="1:6">
      <c r="A26" s="305"/>
      <c r="B26" s="304" t="s">
        <v>76</v>
      </c>
      <c r="C26" s="316"/>
      <c r="D26" s="305" t="s">
        <v>77</v>
      </c>
      <c r="E26" s="304" t="s">
        <v>78</v>
      </c>
      <c r="F26" s="306"/>
    </row>
    <row r="27" ht="19.5" customHeight="1" spans="1:6">
      <c r="A27" s="305"/>
      <c r="B27" s="304" t="s">
        <v>79</v>
      </c>
      <c r="C27" s="316"/>
      <c r="D27" s="305" t="s">
        <v>80</v>
      </c>
      <c r="E27" s="304" t="s">
        <v>81</v>
      </c>
      <c r="F27" s="306">
        <v>13000</v>
      </c>
    </row>
    <row r="28" ht="19.5" customHeight="1" spans="1:6">
      <c r="A28" s="305"/>
      <c r="B28" s="304" t="s">
        <v>82</v>
      </c>
      <c r="C28" s="316"/>
      <c r="D28" s="305" t="s">
        <v>83</v>
      </c>
      <c r="E28" s="304" t="s">
        <v>84</v>
      </c>
      <c r="F28" s="306">
        <v>73000</v>
      </c>
    </row>
    <row r="29" ht="19.5" customHeight="1" spans="1:6">
      <c r="A29" s="305"/>
      <c r="B29" s="304" t="s">
        <v>85</v>
      </c>
      <c r="C29" s="316"/>
      <c r="D29" s="305" t="s">
        <v>86</v>
      </c>
      <c r="E29" s="304" t="s">
        <v>87</v>
      </c>
      <c r="F29" s="306">
        <v>605000</v>
      </c>
    </row>
    <row r="30" ht="19.5" customHeight="1" spans="1:6">
      <c r="A30" s="304"/>
      <c r="B30" s="304" t="s">
        <v>88</v>
      </c>
      <c r="C30" s="316"/>
      <c r="D30" s="305" t="s">
        <v>89</v>
      </c>
      <c r="E30" s="304" t="s">
        <v>90</v>
      </c>
      <c r="F30" s="306"/>
    </row>
    <row r="31" ht="19.5" customHeight="1" spans="1:6">
      <c r="A31" s="304"/>
      <c r="B31" s="304" t="s">
        <v>91</v>
      </c>
      <c r="C31" s="316"/>
      <c r="D31" s="305" t="s">
        <v>92</v>
      </c>
      <c r="E31" s="304" t="s">
        <v>93</v>
      </c>
      <c r="F31" s="306"/>
    </row>
    <row r="32" ht="19.5" customHeight="1" spans="1:6">
      <c r="A32" s="304"/>
      <c r="B32" s="304" t="s">
        <v>94</v>
      </c>
      <c r="C32" s="316"/>
      <c r="D32" s="305" t="s">
        <v>95</v>
      </c>
      <c r="E32" s="304" t="s">
        <v>96</v>
      </c>
      <c r="F32" s="306"/>
    </row>
    <row r="33" ht="19.5" customHeight="1" spans="1:6">
      <c r="A33" s="304" t="s">
        <v>97</v>
      </c>
      <c r="B33" s="304" t="s">
        <v>98</v>
      </c>
      <c r="C33" s="306">
        <v>38278770.31</v>
      </c>
      <c r="D33" s="304" t="s">
        <v>99</v>
      </c>
      <c r="E33" s="304" t="s">
        <v>100</v>
      </c>
      <c r="F33" s="306">
        <v>38278770.31</v>
      </c>
    </row>
    <row r="34" ht="19.5" customHeight="1" spans="1:6">
      <c r="A34" s="305" t="s">
        <v>101</v>
      </c>
      <c r="B34" s="304" t="s">
        <v>102</v>
      </c>
      <c r="C34" s="306"/>
      <c r="D34" s="305" t="s">
        <v>103</v>
      </c>
      <c r="E34" s="304" t="s">
        <v>104</v>
      </c>
      <c r="F34" s="306"/>
    </row>
    <row r="35" ht="19.5" customHeight="1" spans="1:6">
      <c r="A35" s="305" t="s">
        <v>105</v>
      </c>
      <c r="B35" s="304" t="s">
        <v>106</v>
      </c>
      <c r="C35" s="306">
        <v>0</v>
      </c>
      <c r="D35" s="305" t="s">
        <v>107</v>
      </c>
      <c r="E35" s="304" t="s">
        <v>108</v>
      </c>
      <c r="F35" s="306"/>
    </row>
    <row r="36" ht="19.5" customHeight="1" spans="1:6">
      <c r="A36" s="304" t="s">
        <v>109</v>
      </c>
      <c r="B36" s="304" t="s">
        <v>110</v>
      </c>
      <c r="C36" s="306">
        <v>38278770.31</v>
      </c>
      <c r="D36" s="304" t="s">
        <v>109</v>
      </c>
      <c r="E36" s="304" t="s">
        <v>111</v>
      </c>
      <c r="F36" s="306">
        <v>38278770.31</v>
      </c>
    </row>
    <row r="37" ht="19.5" customHeight="1" spans="1:6">
      <c r="A37" s="305" t="s">
        <v>112</v>
      </c>
      <c r="B37" s="305"/>
      <c r="C37" s="305"/>
      <c r="D37" s="305"/>
      <c r="E37" s="305"/>
      <c r="F37" s="305"/>
    </row>
    <row r="38" ht="19.5" customHeight="1" spans="1:6">
      <c r="A38" s="305" t="s">
        <v>113</v>
      </c>
      <c r="B38" s="305"/>
      <c r="C38" s="305"/>
      <c r="D38" s="305"/>
      <c r="E38" s="305"/>
      <c r="F38" s="305"/>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5"/>
  <sheetViews>
    <sheetView workbookViewId="0">
      <pane xSplit="4" ySplit="9" topLeftCell="E25" activePane="bottomRight" state="frozen"/>
      <selection/>
      <selection pane="topRight"/>
      <selection pane="bottomLeft"/>
      <selection pane="bottomRight" activeCell="F9" sqref="F9"/>
    </sheetView>
  </sheetViews>
  <sheetFormatPr defaultColWidth="9" defaultRowHeight="14.4"/>
  <cols>
    <col min="1" max="3" width="3.25" style="39" customWidth="1"/>
    <col min="4" max="4" width="32.75" style="39" customWidth="1"/>
    <col min="5" max="8" width="18.75" style="39" customWidth="1"/>
    <col min="9" max="9" width="17.8796296296296" style="39" customWidth="1"/>
    <col min="10" max="12" width="18.75" style="39" customWidth="1"/>
    <col min="13" max="16384" width="9" style="39"/>
  </cols>
  <sheetData>
    <row r="1" ht="28.2" spans="7:7">
      <c r="G1" s="313" t="s">
        <v>114</v>
      </c>
    </row>
    <row r="2" ht="15.6" spans="12:12">
      <c r="L2" s="145" t="s">
        <v>115</v>
      </c>
    </row>
    <row r="3" ht="15.6" spans="1:12">
      <c r="A3" s="145" t="s">
        <v>2</v>
      </c>
      <c r="L3" s="145" t="s">
        <v>3</v>
      </c>
    </row>
    <row r="4" ht="19.5" customHeight="1" spans="1:12">
      <c r="A4" s="304" t="s">
        <v>6</v>
      </c>
      <c r="B4" s="304"/>
      <c r="C4" s="304"/>
      <c r="D4" s="304"/>
      <c r="E4" s="309" t="s">
        <v>97</v>
      </c>
      <c r="F4" s="309" t="s">
        <v>116</v>
      </c>
      <c r="G4" s="309" t="s">
        <v>117</v>
      </c>
      <c r="H4" s="309" t="s">
        <v>118</v>
      </c>
      <c r="I4" s="309"/>
      <c r="J4" s="309" t="s">
        <v>119</v>
      </c>
      <c r="K4" s="309" t="s">
        <v>120</v>
      </c>
      <c r="L4" s="309" t="s">
        <v>121</v>
      </c>
    </row>
    <row r="5" ht="19.5" customHeight="1" spans="1:12">
      <c r="A5" s="309" t="s">
        <v>122</v>
      </c>
      <c r="B5" s="309"/>
      <c r="C5" s="309"/>
      <c r="D5" s="304" t="s">
        <v>123</v>
      </c>
      <c r="E5" s="309"/>
      <c r="F5" s="309"/>
      <c r="G5" s="309"/>
      <c r="H5" s="309" t="s">
        <v>124</v>
      </c>
      <c r="I5" s="309" t="s">
        <v>125</v>
      </c>
      <c r="J5" s="309"/>
      <c r="K5" s="309"/>
      <c r="L5" s="309" t="s">
        <v>124</v>
      </c>
    </row>
    <row r="6" ht="19.5" customHeight="1" spans="1:12">
      <c r="A6" s="309"/>
      <c r="B6" s="309"/>
      <c r="C6" s="309"/>
      <c r="D6" s="304"/>
      <c r="E6" s="309"/>
      <c r="F6" s="309"/>
      <c r="G6" s="309"/>
      <c r="H6" s="309"/>
      <c r="I6" s="309"/>
      <c r="J6" s="309"/>
      <c r="K6" s="309"/>
      <c r="L6" s="309"/>
    </row>
    <row r="7" ht="19.5" customHeight="1" spans="1:12">
      <c r="A7" s="309"/>
      <c r="B7" s="309"/>
      <c r="C7" s="309"/>
      <c r="D7" s="304"/>
      <c r="E7" s="309"/>
      <c r="F7" s="309"/>
      <c r="G7" s="309"/>
      <c r="H7" s="309"/>
      <c r="I7" s="309"/>
      <c r="J7" s="309"/>
      <c r="K7" s="309"/>
      <c r="L7" s="309"/>
    </row>
    <row r="8" ht="19.5" customHeight="1" spans="1:12">
      <c r="A8" s="304" t="s">
        <v>126</v>
      </c>
      <c r="B8" s="304" t="s">
        <v>127</v>
      </c>
      <c r="C8" s="304" t="s">
        <v>128</v>
      </c>
      <c r="D8" s="304" t="s">
        <v>10</v>
      </c>
      <c r="E8" s="309" t="s">
        <v>11</v>
      </c>
      <c r="F8" s="309" t="s">
        <v>12</v>
      </c>
      <c r="G8" s="309" t="s">
        <v>20</v>
      </c>
      <c r="H8" s="309" t="s">
        <v>24</v>
      </c>
      <c r="I8" s="309" t="s">
        <v>28</v>
      </c>
      <c r="J8" s="309" t="s">
        <v>32</v>
      </c>
      <c r="K8" s="309" t="s">
        <v>36</v>
      </c>
      <c r="L8" s="309" t="s">
        <v>40</v>
      </c>
    </row>
    <row r="9" ht="19.5" customHeight="1" spans="1:12">
      <c r="A9" s="304"/>
      <c r="B9" s="304"/>
      <c r="C9" s="304"/>
      <c r="D9" s="304" t="s">
        <v>129</v>
      </c>
      <c r="E9" s="306">
        <v>38278770.31</v>
      </c>
      <c r="F9" s="306">
        <v>38278770.31</v>
      </c>
      <c r="G9" s="306">
        <v>0</v>
      </c>
      <c r="H9" s="306">
        <v>0</v>
      </c>
      <c r="I9" s="306"/>
      <c r="J9" s="306">
        <v>0</v>
      </c>
      <c r="K9" s="306">
        <v>0</v>
      </c>
      <c r="L9" s="306">
        <v>0</v>
      </c>
    </row>
    <row r="10" ht="19.5" customHeight="1" spans="1:12">
      <c r="A10" s="305" t="s">
        <v>130</v>
      </c>
      <c r="B10" s="305"/>
      <c r="C10" s="305"/>
      <c r="D10" s="305" t="s">
        <v>131</v>
      </c>
      <c r="E10" s="306">
        <v>5476018.04</v>
      </c>
      <c r="F10" s="306">
        <v>5476018.04</v>
      </c>
      <c r="G10" s="306">
        <v>0</v>
      </c>
      <c r="H10" s="306">
        <v>0</v>
      </c>
      <c r="I10" s="306"/>
      <c r="J10" s="306">
        <v>0</v>
      </c>
      <c r="K10" s="306">
        <v>0</v>
      </c>
      <c r="L10" s="306">
        <v>0</v>
      </c>
    </row>
    <row r="11" ht="19.5" customHeight="1" spans="1:12">
      <c r="A11" s="305" t="s">
        <v>132</v>
      </c>
      <c r="B11" s="305"/>
      <c r="C11" s="305"/>
      <c r="D11" s="305" t="s">
        <v>133</v>
      </c>
      <c r="E11" s="306">
        <v>177627.6</v>
      </c>
      <c r="F11" s="306">
        <v>177627.6</v>
      </c>
      <c r="G11" s="306">
        <v>0</v>
      </c>
      <c r="H11" s="306">
        <v>0</v>
      </c>
      <c r="I11" s="306"/>
      <c r="J11" s="306">
        <v>0</v>
      </c>
      <c r="K11" s="306">
        <v>0</v>
      </c>
      <c r="L11" s="306">
        <v>0</v>
      </c>
    </row>
    <row r="12" ht="19.5" customHeight="1" spans="1:12">
      <c r="A12" s="305" t="s">
        <v>134</v>
      </c>
      <c r="B12" s="305"/>
      <c r="C12" s="305"/>
      <c r="D12" s="305" t="s">
        <v>135</v>
      </c>
      <c r="E12" s="306">
        <v>177627.6</v>
      </c>
      <c r="F12" s="306">
        <v>177627.6</v>
      </c>
      <c r="G12" s="306">
        <v>0</v>
      </c>
      <c r="H12" s="306">
        <v>0</v>
      </c>
      <c r="I12" s="306"/>
      <c r="J12" s="306">
        <v>0</v>
      </c>
      <c r="K12" s="306">
        <v>0</v>
      </c>
      <c r="L12" s="306">
        <v>0</v>
      </c>
    </row>
    <row r="13" ht="19.5" customHeight="1" spans="1:12">
      <c r="A13" s="305" t="s">
        <v>136</v>
      </c>
      <c r="B13" s="305"/>
      <c r="C13" s="305"/>
      <c r="D13" s="305" t="s">
        <v>137</v>
      </c>
      <c r="E13" s="306">
        <v>4346923.84</v>
      </c>
      <c r="F13" s="306">
        <v>4346923.84</v>
      </c>
      <c r="G13" s="306">
        <v>0</v>
      </c>
      <c r="H13" s="306">
        <v>0</v>
      </c>
      <c r="I13" s="306"/>
      <c r="J13" s="306">
        <v>0</v>
      </c>
      <c r="K13" s="306">
        <v>0</v>
      </c>
      <c r="L13" s="306">
        <v>0</v>
      </c>
    </row>
    <row r="14" ht="19.5" customHeight="1" spans="1:12">
      <c r="A14" s="305" t="s">
        <v>138</v>
      </c>
      <c r="B14" s="305"/>
      <c r="C14" s="305"/>
      <c r="D14" s="305" t="s">
        <v>139</v>
      </c>
      <c r="E14" s="306">
        <v>4346923.84</v>
      </c>
      <c r="F14" s="306">
        <v>4346923.84</v>
      </c>
      <c r="G14" s="306">
        <v>0</v>
      </c>
      <c r="H14" s="306">
        <v>0</v>
      </c>
      <c r="I14" s="306"/>
      <c r="J14" s="306">
        <v>0</v>
      </c>
      <c r="K14" s="306">
        <v>0</v>
      </c>
      <c r="L14" s="306">
        <v>0</v>
      </c>
    </row>
    <row r="15" ht="19.5" customHeight="1" spans="1:12">
      <c r="A15" s="305" t="s">
        <v>140</v>
      </c>
      <c r="B15" s="305"/>
      <c r="C15" s="305"/>
      <c r="D15" s="305" t="s">
        <v>141</v>
      </c>
      <c r="E15" s="306">
        <v>18285</v>
      </c>
      <c r="F15" s="306">
        <v>18285</v>
      </c>
      <c r="G15" s="306">
        <v>0</v>
      </c>
      <c r="H15" s="306">
        <v>0</v>
      </c>
      <c r="I15" s="306"/>
      <c r="J15" s="306">
        <v>0</v>
      </c>
      <c r="K15" s="306">
        <v>0</v>
      </c>
      <c r="L15" s="306">
        <v>0</v>
      </c>
    </row>
    <row r="16" ht="19.5" customHeight="1" spans="1:12">
      <c r="A16" s="305" t="s">
        <v>142</v>
      </c>
      <c r="B16" s="305"/>
      <c r="C16" s="305"/>
      <c r="D16" s="305" t="s">
        <v>143</v>
      </c>
      <c r="E16" s="306">
        <v>18285</v>
      </c>
      <c r="F16" s="306">
        <v>18285</v>
      </c>
      <c r="G16" s="306">
        <v>0</v>
      </c>
      <c r="H16" s="306">
        <v>0</v>
      </c>
      <c r="I16" s="306"/>
      <c r="J16" s="306">
        <v>0</v>
      </c>
      <c r="K16" s="306">
        <v>0</v>
      </c>
      <c r="L16" s="306">
        <v>0</v>
      </c>
    </row>
    <row r="17" ht="19.5" customHeight="1" spans="1:12">
      <c r="A17" s="305" t="s">
        <v>144</v>
      </c>
      <c r="B17" s="305"/>
      <c r="C17" s="305"/>
      <c r="D17" s="305" t="s">
        <v>145</v>
      </c>
      <c r="E17" s="306">
        <v>455324</v>
      </c>
      <c r="F17" s="306">
        <v>455324</v>
      </c>
      <c r="G17" s="306">
        <v>0</v>
      </c>
      <c r="H17" s="306">
        <v>0</v>
      </c>
      <c r="I17" s="306"/>
      <c r="J17" s="306">
        <v>0</v>
      </c>
      <c r="K17" s="306">
        <v>0</v>
      </c>
      <c r="L17" s="306">
        <v>0</v>
      </c>
    </row>
    <row r="18" ht="19.5" customHeight="1" spans="1:12">
      <c r="A18" s="305" t="s">
        <v>146</v>
      </c>
      <c r="B18" s="305"/>
      <c r="C18" s="305"/>
      <c r="D18" s="305" t="s">
        <v>139</v>
      </c>
      <c r="E18" s="306">
        <v>445324</v>
      </c>
      <c r="F18" s="306">
        <v>445324</v>
      </c>
      <c r="G18" s="306">
        <v>0</v>
      </c>
      <c r="H18" s="306">
        <v>0</v>
      </c>
      <c r="I18" s="306"/>
      <c r="J18" s="306">
        <v>0</v>
      </c>
      <c r="K18" s="306">
        <v>0</v>
      </c>
      <c r="L18" s="306">
        <v>0</v>
      </c>
    </row>
    <row r="19" ht="19.5" customHeight="1" spans="1:12">
      <c r="A19" s="305" t="s">
        <v>147</v>
      </c>
      <c r="B19" s="305"/>
      <c r="C19" s="305"/>
      <c r="D19" s="305" t="s">
        <v>148</v>
      </c>
      <c r="E19" s="306">
        <v>10000</v>
      </c>
      <c r="F19" s="306">
        <v>10000</v>
      </c>
      <c r="G19" s="306">
        <v>0</v>
      </c>
      <c r="H19" s="306">
        <v>0</v>
      </c>
      <c r="I19" s="306"/>
      <c r="J19" s="306">
        <v>0</v>
      </c>
      <c r="K19" s="306">
        <v>0</v>
      </c>
      <c r="L19" s="306">
        <v>0</v>
      </c>
    </row>
    <row r="20" ht="19.5" customHeight="1" spans="1:12">
      <c r="A20" s="305" t="s">
        <v>149</v>
      </c>
      <c r="B20" s="305"/>
      <c r="C20" s="305"/>
      <c r="D20" s="305" t="s">
        <v>150</v>
      </c>
      <c r="E20" s="306">
        <v>69465.6</v>
      </c>
      <c r="F20" s="306">
        <v>69465.6</v>
      </c>
      <c r="G20" s="306">
        <v>0</v>
      </c>
      <c r="H20" s="306">
        <v>0</v>
      </c>
      <c r="I20" s="306"/>
      <c r="J20" s="306">
        <v>0</v>
      </c>
      <c r="K20" s="306">
        <v>0</v>
      </c>
      <c r="L20" s="306">
        <v>0</v>
      </c>
    </row>
    <row r="21" ht="19.5" customHeight="1" spans="1:12">
      <c r="A21" s="305" t="s">
        <v>151</v>
      </c>
      <c r="B21" s="305"/>
      <c r="C21" s="305"/>
      <c r="D21" s="305" t="s">
        <v>139</v>
      </c>
      <c r="E21" s="306">
        <v>69465.6</v>
      </c>
      <c r="F21" s="306">
        <v>69465.6</v>
      </c>
      <c r="G21" s="306">
        <v>0</v>
      </c>
      <c r="H21" s="306">
        <v>0</v>
      </c>
      <c r="I21" s="306"/>
      <c r="J21" s="306">
        <v>0</v>
      </c>
      <c r="K21" s="306">
        <v>0</v>
      </c>
      <c r="L21" s="306">
        <v>0</v>
      </c>
    </row>
    <row r="22" ht="19.5" customHeight="1" spans="1:12">
      <c r="A22" s="305" t="s">
        <v>152</v>
      </c>
      <c r="B22" s="305"/>
      <c r="C22" s="305"/>
      <c r="D22" s="305" t="s">
        <v>153</v>
      </c>
      <c r="E22" s="306">
        <v>21520</v>
      </c>
      <c r="F22" s="306">
        <v>21520</v>
      </c>
      <c r="G22" s="306">
        <v>0</v>
      </c>
      <c r="H22" s="306">
        <v>0</v>
      </c>
      <c r="I22" s="306"/>
      <c r="J22" s="306">
        <v>0</v>
      </c>
      <c r="K22" s="306">
        <v>0</v>
      </c>
      <c r="L22" s="306">
        <v>0</v>
      </c>
    </row>
    <row r="23" ht="19.5" customHeight="1" spans="1:12">
      <c r="A23" s="305" t="s">
        <v>154</v>
      </c>
      <c r="B23" s="305"/>
      <c r="C23" s="305"/>
      <c r="D23" s="305" t="s">
        <v>155</v>
      </c>
      <c r="E23" s="306">
        <v>21520</v>
      </c>
      <c r="F23" s="306">
        <v>21520</v>
      </c>
      <c r="G23" s="306">
        <v>0</v>
      </c>
      <c r="H23" s="306">
        <v>0</v>
      </c>
      <c r="I23" s="306"/>
      <c r="J23" s="306">
        <v>0</v>
      </c>
      <c r="K23" s="306">
        <v>0</v>
      </c>
      <c r="L23" s="306">
        <v>0</v>
      </c>
    </row>
    <row r="24" ht="19.5" customHeight="1" spans="1:12">
      <c r="A24" s="305" t="s">
        <v>156</v>
      </c>
      <c r="B24" s="305"/>
      <c r="C24" s="305"/>
      <c r="D24" s="305" t="s">
        <v>157</v>
      </c>
      <c r="E24" s="306">
        <v>141192</v>
      </c>
      <c r="F24" s="306">
        <v>141192</v>
      </c>
      <c r="G24" s="306">
        <v>0</v>
      </c>
      <c r="H24" s="306">
        <v>0</v>
      </c>
      <c r="I24" s="306"/>
      <c r="J24" s="306">
        <v>0</v>
      </c>
      <c r="K24" s="306">
        <v>0</v>
      </c>
      <c r="L24" s="306">
        <v>0</v>
      </c>
    </row>
    <row r="25" ht="19.5" customHeight="1" spans="1:12">
      <c r="A25" s="305" t="s">
        <v>158</v>
      </c>
      <c r="B25" s="305"/>
      <c r="C25" s="305"/>
      <c r="D25" s="305" t="s">
        <v>159</v>
      </c>
      <c r="E25" s="306">
        <v>141192</v>
      </c>
      <c r="F25" s="306">
        <v>141192</v>
      </c>
      <c r="G25" s="306">
        <v>0</v>
      </c>
      <c r="H25" s="306">
        <v>0</v>
      </c>
      <c r="I25" s="306"/>
      <c r="J25" s="306">
        <v>0</v>
      </c>
      <c r="K25" s="306">
        <v>0</v>
      </c>
      <c r="L25" s="306">
        <v>0</v>
      </c>
    </row>
    <row r="26" ht="19.5" customHeight="1" spans="1:12">
      <c r="A26" s="305" t="s">
        <v>160</v>
      </c>
      <c r="B26" s="305"/>
      <c r="C26" s="305"/>
      <c r="D26" s="305" t="s">
        <v>161</v>
      </c>
      <c r="E26" s="306">
        <v>138780</v>
      </c>
      <c r="F26" s="306">
        <v>138780</v>
      </c>
      <c r="G26" s="306">
        <v>0</v>
      </c>
      <c r="H26" s="306">
        <v>0</v>
      </c>
      <c r="I26" s="306"/>
      <c r="J26" s="306">
        <v>0</v>
      </c>
      <c r="K26" s="306">
        <v>0</v>
      </c>
      <c r="L26" s="306">
        <v>0</v>
      </c>
    </row>
    <row r="27" ht="19.5" customHeight="1" spans="1:12">
      <c r="A27" s="305" t="s">
        <v>162</v>
      </c>
      <c r="B27" s="305"/>
      <c r="C27" s="305"/>
      <c r="D27" s="305" t="s">
        <v>163</v>
      </c>
      <c r="E27" s="306">
        <v>138780</v>
      </c>
      <c r="F27" s="306">
        <v>138780</v>
      </c>
      <c r="G27" s="306">
        <v>0</v>
      </c>
      <c r="H27" s="306">
        <v>0</v>
      </c>
      <c r="I27" s="306"/>
      <c r="J27" s="306">
        <v>0</v>
      </c>
      <c r="K27" s="306">
        <v>0</v>
      </c>
      <c r="L27" s="306">
        <v>0</v>
      </c>
    </row>
    <row r="28" ht="19.5" customHeight="1" spans="1:12">
      <c r="A28" s="305" t="s">
        <v>164</v>
      </c>
      <c r="B28" s="305"/>
      <c r="C28" s="305"/>
      <c r="D28" s="305" t="s">
        <v>165</v>
      </c>
      <c r="E28" s="306">
        <v>82500</v>
      </c>
      <c r="F28" s="306">
        <v>82500</v>
      </c>
      <c r="G28" s="306">
        <v>0</v>
      </c>
      <c r="H28" s="306">
        <v>0</v>
      </c>
      <c r="I28" s="306"/>
      <c r="J28" s="306">
        <v>0</v>
      </c>
      <c r="K28" s="306">
        <v>0</v>
      </c>
      <c r="L28" s="306">
        <v>0</v>
      </c>
    </row>
    <row r="29" ht="19.5" customHeight="1" spans="1:12">
      <c r="A29" s="305" t="s">
        <v>166</v>
      </c>
      <c r="B29" s="305"/>
      <c r="C29" s="305"/>
      <c r="D29" s="305" t="s">
        <v>167</v>
      </c>
      <c r="E29" s="306">
        <v>82500</v>
      </c>
      <c r="F29" s="306">
        <v>82500</v>
      </c>
      <c r="G29" s="306">
        <v>0</v>
      </c>
      <c r="H29" s="306">
        <v>0</v>
      </c>
      <c r="I29" s="306"/>
      <c r="J29" s="306">
        <v>0</v>
      </c>
      <c r="K29" s="306">
        <v>0</v>
      </c>
      <c r="L29" s="306">
        <v>0</v>
      </c>
    </row>
    <row r="30" ht="19.5" customHeight="1" spans="1:12">
      <c r="A30" s="305" t="s">
        <v>168</v>
      </c>
      <c r="B30" s="305"/>
      <c r="C30" s="305"/>
      <c r="D30" s="305" t="s">
        <v>169</v>
      </c>
      <c r="E30" s="306">
        <v>10000</v>
      </c>
      <c r="F30" s="306">
        <v>10000</v>
      </c>
      <c r="G30" s="306">
        <v>0</v>
      </c>
      <c r="H30" s="306">
        <v>0</v>
      </c>
      <c r="I30" s="306"/>
      <c r="J30" s="306">
        <v>0</v>
      </c>
      <c r="K30" s="306">
        <v>0</v>
      </c>
      <c r="L30" s="306">
        <v>0</v>
      </c>
    </row>
    <row r="31" ht="19.5" customHeight="1" spans="1:12">
      <c r="A31" s="305" t="s">
        <v>170</v>
      </c>
      <c r="B31" s="305"/>
      <c r="C31" s="305"/>
      <c r="D31" s="305" t="s">
        <v>169</v>
      </c>
      <c r="E31" s="306">
        <v>10000</v>
      </c>
      <c r="F31" s="306">
        <v>10000</v>
      </c>
      <c r="G31" s="306">
        <v>0</v>
      </c>
      <c r="H31" s="306">
        <v>0</v>
      </c>
      <c r="I31" s="306"/>
      <c r="J31" s="306">
        <v>0</v>
      </c>
      <c r="K31" s="306">
        <v>0</v>
      </c>
      <c r="L31" s="306">
        <v>0</v>
      </c>
    </row>
    <row r="32" ht="19.5" customHeight="1" spans="1:12">
      <c r="A32" s="305" t="s">
        <v>171</v>
      </c>
      <c r="B32" s="305"/>
      <c r="C32" s="305"/>
      <c r="D32" s="305" t="s">
        <v>172</v>
      </c>
      <c r="E32" s="306">
        <v>14400</v>
      </c>
      <c r="F32" s="306">
        <v>14400</v>
      </c>
      <c r="G32" s="306">
        <v>0</v>
      </c>
      <c r="H32" s="306">
        <v>0</v>
      </c>
      <c r="I32" s="306"/>
      <c r="J32" s="306">
        <v>0</v>
      </c>
      <c r="K32" s="306">
        <v>0</v>
      </c>
      <c r="L32" s="306">
        <v>0</v>
      </c>
    </row>
    <row r="33" ht="19.5" customHeight="1" spans="1:12">
      <c r="A33" s="305" t="s">
        <v>173</v>
      </c>
      <c r="B33" s="305"/>
      <c r="C33" s="305"/>
      <c r="D33" s="305" t="s">
        <v>174</v>
      </c>
      <c r="E33" s="306">
        <v>14400</v>
      </c>
      <c r="F33" s="306">
        <v>14400</v>
      </c>
      <c r="G33" s="306">
        <v>0</v>
      </c>
      <c r="H33" s="306">
        <v>0</v>
      </c>
      <c r="I33" s="306"/>
      <c r="J33" s="306">
        <v>0</v>
      </c>
      <c r="K33" s="306">
        <v>0</v>
      </c>
      <c r="L33" s="306">
        <v>0</v>
      </c>
    </row>
    <row r="34" ht="19.5" customHeight="1" spans="1:12">
      <c r="A34" s="305" t="s">
        <v>175</v>
      </c>
      <c r="B34" s="305"/>
      <c r="C34" s="305"/>
      <c r="D34" s="305" t="s">
        <v>176</v>
      </c>
      <c r="E34" s="306">
        <v>83073</v>
      </c>
      <c r="F34" s="306">
        <v>83073</v>
      </c>
      <c r="G34" s="306">
        <v>0</v>
      </c>
      <c r="H34" s="306">
        <v>0</v>
      </c>
      <c r="I34" s="306"/>
      <c r="J34" s="306">
        <v>0</v>
      </c>
      <c r="K34" s="306">
        <v>0</v>
      </c>
      <c r="L34" s="306">
        <v>0</v>
      </c>
    </row>
    <row r="35" ht="19.5" customHeight="1" spans="1:12">
      <c r="A35" s="305" t="s">
        <v>177</v>
      </c>
      <c r="B35" s="305"/>
      <c r="C35" s="305"/>
      <c r="D35" s="305" t="s">
        <v>178</v>
      </c>
      <c r="E35" s="306">
        <v>83073</v>
      </c>
      <c r="F35" s="306">
        <v>83073</v>
      </c>
      <c r="G35" s="306">
        <v>0</v>
      </c>
      <c r="H35" s="306">
        <v>0</v>
      </c>
      <c r="I35" s="306"/>
      <c r="J35" s="306">
        <v>0</v>
      </c>
      <c r="K35" s="306">
        <v>0</v>
      </c>
      <c r="L35" s="306">
        <v>0</v>
      </c>
    </row>
    <row r="36" ht="19.5" customHeight="1" spans="1:12">
      <c r="A36" s="305" t="s">
        <v>179</v>
      </c>
      <c r="B36" s="305"/>
      <c r="C36" s="305"/>
      <c r="D36" s="305" t="s">
        <v>178</v>
      </c>
      <c r="E36" s="306">
        <v>83073</v>
      </c>
      <c r="F36" s="306">
        <v>83073</v>
      </c>
      <c r="G36" s="306">
        <v>0</v>
      </c>
      <c r="H36" s="306">
        <v>0</v>
      </c>
      <c r="I36" s="306"/>
      <c r="J36" s="306">
        <v>0</v>
      </c>
      <c r="K36" s="306">
        <v>0</v>
      </c>
      <c r="L36" s="306">
        <v>0</v>
      </c>
    </row>
    <row r="37" ht="19.5" customHeight="1" spans="1:12">
      <c r="A37" s="305" t="s">
        <v>180</v>
      </c>
      <c r="B37" s="305"/>
      <c r="C37" s="305"/>
      <c r="D37" s="305" t="s">
        <v>181</v>
      </c>
      <c r="E37" s="306">
        <v>15000</v>
      </c>
      <c r="F37" s="306">
        <v>15000</v>
      </c>
      <c r="G37" s="306">
        <v>0</v>
      </c>
      <c r="H37" s="306">
        <v>0</v>
      </c>
      <c r="I37" s="306"/>
      <c r="J37" s="306">
        <v>0</v>
      </c>
      <c r="K37" s="306">
        <v>0</v>
      </c>
      <c r="L37" s="306">
        <v>0</v>
      </c>
    </row>
    <row r="38" ht="19.5" customHeight="1" spans="1:12">
      <c r="A38" s="305" t="s">
        <v>182</v>
      </c>
      <c r="B38" s="305"/>
      <c r="C38" s="305"/>
      <c r="D38" s="305" t="s">
        <v>183</v>
      </c>
      <c r="E38" s="306">
        <v>15000</v>
      </c>
      <c r="F38" s="306">
        <v>15000</v>
      </c>
      <c r="G38" s="306">
        <v>0</v>
      </c>
      <c r="H38" s="306">
        <v>0</v>
      </c>
      <c r="I38" s="306"/>
      <c r="J38" s="306">
        <v>0</v>
      </c>
      <c r="K38" s="306">
        <v>0</v>
      </c>
      <c r="L38" s="306">
        <v>0</v>
      </c>
    </row>
    <row r="39" ht="19.5" customHeight="1" spans="1:12">
      <c r="A39" s="305" t="s">
        <v>184</v>
      </c>
      <c r="B39" s="305"/>
      <c r="C39" s="305"/>
      <c r="D39" s="305" t="s">
        <v>183</v>
      </c>
      <c r="E39" s="306">
        <v>15000</v>
      </c>
      <c r="F39" s="306">
        <v>15000</v>
      </c>
      <c r="G39" s="306">
        <v>0</v>
      </c>
      <c r="H39" s="306">
        <v>0</v>
      </c>
      <c r="I39" s="306"/>
      <c r="J39" s="306">
        <v>0</v>
      </c>
      <c r="K39" s="306">
        <v>0</v>
      </c>
      <c r="L39" s="306">
        <v>0</v>
      </c>
    </row>
    <row r="40" ht="19.5" customHeight="1" spans="1:12">
      <c r="A40" s="305" t="s">
        <v>185</v>
      </c>
      <c r="B40" s="305"/>
      <c r="C40" s="305"/>
      <c r="D40" s="305" t="s">
        <v>186</v>
      </c>
      <c r="E40" s="306">
        <v>332908</v>
      </c>
      <c r="F40" s="306">
        <v>332908</v>
      </c>
      <c r="G40" s="306">
        <v>0</v>
      </c>
      <c r="H40" s="306">
        <v>0</v>
      </c>
      <c r="I40" s="306"/>
      <c r="J40" s="306">
        <v>0</v>
      </c>
      <c r="K40" s="306">
        <v>0</v>
      </c>
      <c r="L40" s="306">
        <v>0</v>
      </c>
    </row>
    <row r="41" ht="19.5" customHeight="1" spans="1:12">
      <c r="A41" s="305" t="s">
        <v>187</v>
      </c>
      <c r="B41" s="305"/>
      <c r="C41" s="305"/>
      <c r="D41" s="305" t="s">
        <v>188</v>
      </c>
      <c r="E41" s="306">
        <v>159758</v>
      </c>
      <c r="F41" s="306">
        <v>159758</v>
      </c>
      <c r="G41" s="306">
        <v>0</v>
      </c>
      <c r="H41" s="306">
        <v>0</v>
      </c>
      <c r="I41" s="306"/>
      <c r="J41" s="306">
        <v>0</v>
      </c>
      <c r="K41" s="306">
        <v>0</v>
      </c>
      <c r="L41" s="306">
        <v>0</v>
      </c>
    </row>
    <row r="42" ht="19.5" customHeight="1" spans="1:12">
      <c r="A42" s="305" t="s">
        <v>189</v>
      </c>
      <c r="B42" s="305"/>
      <c r="C42" s="305"/>
      <c r="D42" s="305" t="s">
        <v>139</v>
      </c>
      <c r="E42" s="306">
        <v>159758</v>
      </c>
      <c r="F42" s="306">
        <v>159758</v>
      </c>
      <c r="G42" s="306">
        <v>0</v>
      </c>
      <c r="H42" s="306">
        <v>0</v>
      </c>
      <c r="I42" s="306"/>
      <c r="J42" s="306">
        <v>0</v>
      </c>
      <c r="K42" s="306">
        <v>0</v>
      </c>
      <c r="L42" s="306">
        <v>0</v>
      </c>
    </row>
    <row r="43" ht="19.5" customHeight="1" spans="1:12">
      <c r="A43" s="305" t="s">
        <v>190</v>
      </c>
      <c r="B43" s="305"/>
      <c r="C43" s="305"/>
      <c r="D43" s="305" t="s">
        <v>191</v>
      </c>
      <c r="E43" s="306">
        <v>67950</v>
      </c>
      <c r="F43" s="306">
        <v>67950</v>
      </c>
      <c r="G43" s="306">
        <v>0</v>
      </c>
      <c r="H43" s="306">
        <v>0</v>
      </c>
      <c r="I43" s="306"/>
      <c r="J43" s="306">
        <v>0</v>
      </c>
      <c r="K43" s="306">
        <v>0</v>
      </c>
      <c r="L43" s="306">
        <v>0</v>
      </c>
    </row>
    <row r="44" ht="19.5" customHeight="1" spans="1:12">
      <c r="A44" s="305" t="s">
        <v>192</v>
      </c>
      <c r="B44" s="305"/>
      <c r="C44" s="305"/>
      <c r="D44" s="305" t="s">
        <v>193</v>
      </c>
      <c r="E44" s="306">
        <v>67950</v>
      </c>
      <c r="F44" s="306">
        <v>67950</v>
      </c>
      <c r="G44" s="306">
        <v>0</v>
      </c>
      <c r="H44" s="306">
        <v>0</v>
      </c>
      <c r="I44" s="306"/>
      <c r="J44" s="306">
        <v>0</v>
      </c>
      <c r="K44" s="306">
        <v>0</v>
      </c>
      <c r="L44" s="306">
        <v>0</v>
      </c>
    </row>
    <row r="45" ht="19.5" customHeight="1" spans="1:12">
      <c r="A45" s="305" t="s">
        <v>194</v>
      </c>
      <c r="B45" s="305"/>
      <c r="C45" s="305"/>
      <c r="D45" s="305" t="s">
        <v>195</v>
      </c>
      <c r="E45" s="306">
        <v>105200</v>
      </c>
      <c r="F45" s="306">
        <v>105200</v>
      </c>
      <c r="G45" s="306">
        <v>0</v>
      </c>
      <c r="H45" s="306">
        <v>0</v>
      </c>
      <c r="I45" s="306"/>
      <c r="J45" s="306">
        <v>0</v>
      </c>
      <c r="K45" s="306">
        <v>0</v>
      </c>
      <c r="L45" s="306">
        <v>0</v>
      </c>
    </row>
    <row r="46" ht="19.5" customHeight="1" spans="1:12">
      <c r="A46" s="305" t="s">
        <v>196</v>
      </c>
      <c r="B46" s="305"/>
      <c r="C46" s="305"/>
      <c r="D46" s="305" t="s">
        <v>197</v>
      </c>
      <c r="E46" s="306">
        <v>105200</v>
      </c>
      <c r="F46" s="306">
        <v>105200</v>
      </c>
      <c r="G46" s="306">
        <v>0</v>
      </c>
      <c r="H46" s="306">
        <v>0</v>
      </c>
      <c r="I46" s="306"/>
      <c r="J46" s="306">
        <v>0</v>
      </c>
      <c r="K46" s="306">
        <v>0</v>
      </c>
      <c r="L46" s="306">
        <v>0</v>
      </c>
    </row>
    <row r="47" ht="19.5" customHeight="1" spans="1:12">
      <c r="A47" s="305" t="s">
        <v>198</v>
      </c>
      <c r="B47" s="305"/>
      <c r="C47" s="305"/>
      <c r="D47" s="305" t="s">
        <v>199</v>
      </c>
      <c r="E47" s="306">
        <v>249572.86</v>
      </c>
      <c r="F47" s="306">
        <v>249572.86</v>
      </c>
      <c r="G47" s="306">
        <v>0</v>
      </c>
      <c r="H47" s="306">
        <v>0</v>
      </c>
      <c r="I47" s="306"/>
      <c r="J47" s="306">
        <v>0</v>
      </c>
      <c r="K47" s="306">
        <v>0</v>
      </c>
      <c r="L47" s="306">
        <v>0</v>
      </c>
    </row>
    <row r="48" ht="19.5" customHeight="1" spans="1:12">
      <c r="A48" s="305" t="s">
        <v>200</v>
      </c>
      <c r="B48" s="305"/>
      <c r="C48" s="305"/>
      <c r="D48" s="305" t="s">
        <v>201</v>
      </c>
      <c r="E48" s="306">
        <v>179579.76</v>
      </c>
      <c r="F48" s="306">
        <v>179579.76</v>
      </c>
      <c r="G48" s="306">
        <v>0</v>
      </c>
      <c r="H48" s="306">
        <v>0</v>
      </c>
      <c r="I48" s="306"/>
      <c r="J48" s="306">
        <v>0</v>
      </c>
      <c r="K48" s="306">
        <v>0</v>
      </c>
      <c r="L48" s="306">
        <v>0</v>
      </c>
    </row>
    <row r="49" ht="19.5" customHeight="1" spans="1:12">
      <c r="A49" s="305" t="s">
        <v>202</v>
      </c>
      <c r="B49" s="305"/>
      <c r="C49" s="305"/>
      <c r="D49" s="305" t="s">
        <v>203</v>
      </c>
      <c r="E49" s="306">
        <v>159341.76</v>
      </c>
      <c r="F49" s="306">
        <v>159341.76</v>
      </c>
      <c r="G49" s="306">
        <v>0</v>
      </c>
      <c r="H49" s="306">
        <v>0</v>
      </c>
      <c r="I49" s="306"/>
      <c r="J49" s="306">
        <v>0</v>
      </c>
      <c r="K49" s="306">
        <v>0</v>
      </c>
      <c r="L49" s="306">
        <v>0</v>
      </c>
    </row>
    <row r="50" ht="19.5" customHeight="1" spans="1:12">
      <c r="A50" s="305" t="s">
        <v>204</v>
      </c>
      <c r="B50" s="305"/>
      <c r="C50" s="305"/>
      <c r="D50" s="305" t="s">
        <v>205</v>
      </c>
      <c r="E50" s="306">
        <v>20238</v>
      </c>
      <c r="F50" s="306">
        <v>20238</v>
      </c>
      <c r="G50" s="306">
        <v>0</v>
      </c>
      <c r="H50" s="306">
        <v>0</v>
      </c>
      <c r="I50" s="306"/>
      <c r="J50" s="306">
        <v>0</v>
      </c>
      <c r="K50" s="306">
        <v>0</v>
      </c>
      <c r="L50" s="306">
        <v>0</v>
      </c>
    </row>
    <row r="51" ht="19.5" customHeight="1" spans="1:12">
      <c r="A51" s="305" t="s">
        <v>206</v>
      </c>
      <c r="B51" s="305"/>
      <c r="C51" s="305"/>
      <c r="D51" s="305" t="s">
        <v>207</v>
      </c>
      <c r="E51" s="306">
        <v>69993.1</v>
      </c>
      <c r="F51" s="306">
        <v>69993.1</v>
      </c>
      <c r="G51" s="306">
        <v>0</v>
      </c>
      <c r="H51" s="306">
        <v>0</v>
      </c>
      <c r="I51" s="306"/>
      <c r="J51" s="306">
        <v>0</v>
      </c>
      <c r="K51" s="306">
        <v>0</v>
      </c>
      <c r="L51" s="306">
        <v>0</v>
      </c>
    </row>
    <row r="52" ht="19.5" customHeight="1" spans="1:12">
      <c r="A52" s="305" t="s">
        <v>208</v>
      </c>
      <c r="B52" s="305"/>
      <c r="C52" s="305"/>
      <c r="D52" s="305" t="s">
        <v>207</v>
      </c>
      <c r="E52" s="306">
        <v>69993.1</v>
      </c>
      <c r="F52" s="306">
        <v>69993.1</v>
      </c>
      <c r="G52" s="306">
        <v>0</v>
      </c>
      <c r="H52" s="306">
        <v>0</v>
      </c>
      <c r="I52" s="306"/>
      <c r="J52" s="306">
        <v>0</v>
      </c>
      <c r="K52" s="306">
        <v>0</v>
      </c>
      <c r="L52" s="306">
        <v>0</v>
      </c>
    </row>
    <row r="53" ht="19.5" customHeight="1" spans="1:12">
      <c r="A53" s="305" t="s">
        <v>209</v>
      </c>
      <c r="B53" s="305"/>
      <c r="C53" s="305"/>
      <c r="D53" s="305" t="s">
        <v>210</v>
      </c>
      <c r="E53" s="306">
        <v>2270120.39</v>
      </c>
      <c r="F53" s="306">
        <v>2270120.39</v>
      </c>
      <c r="G53" s="306">
        <v>0</v>
      </c>
      <c r="H53" s="306">
        <v>0</v>
      </c>
      <c r="I53" s="306"/>
      <c r="J53" s="306">
        <v>0</v>
      </c>
      <c r="K53" s="306">
        <v>0</v>
      </c>
      <c r="L53" s="306">
        <v>0</v>
      </c>
    </row>
    <row r="54" ht="19.5" customHeight="1" spans="1:12">
      <c r="A54" s="305" t="s">
        <v>211</v>
      </c>
      <c r="B54" s="305"/>
      <c r="C54" s="305"/>
      <c r="D54" s="305" t="s">
        <v>212</v>
      </c>
      <c r="E54" s="306">
        <v>458497.69</v>
      </c>
      <c r="F54" s="306">
        <v>458497.69</v>
      </c>
      <c r="G54" s="306">
        <v>0</v>
      </c>
      <c r="H54" s="306">
        <v>0</v>
      </c>
      <c r="I54" s="306"/>
      <c r="J54" s="306">
        <v>0</v>
      </c>
      <c r="K54" s="306">
        <v>0</v>
      </c>
      <c r="L54" s="306">
        <v>0</v>
      </c>
    </row>
    <row r="55" ht="19.5" customHeight="1" spans="1:12">
      <c r="A55" s="305" t="s">
        <v>213</v>
      </c>
      <c r="B55" s="305"/>
      <c r="C55" s="305"/>
      <c r="D55" s="305" t="s">
        <v>214</v>
      </c>
      <c r="E55" s="306">
        <v>458497.69</v>
      </c>
      <c r="F55" s="306">
        <v>458497.69</v>
      </c>
      <c r="G55" s="306">
        <v>0</v>
      </c>
      <c r="H55" s="306">
        <v>0</v>
      </c>
      <c r="I55" s="306"/>
      <c r="J55" s="306">
        <v>0</v>
      </c>
      <c r="K55" s="306">
        <v>0</v>
      </c>
      <c r="L55" s="306">
        <v>0</v>
      </c>
    </row>
    <row r="56" ht="19.5" customHeight="1" spans="1:12">
      <c r="A56" s="305" t="s">
        <v>215</v>
      </c>
      <c r="B56" s="305"/>
      <c r="C56" s="305"/>
      <c r="D56" s="305" t="s">
        <v>216</v>
      </c>
      <c r="E56" s="306">
        <v>225252</v>
      </c>
      <c r="F56" s="306">
        <v>225252</v>
      </c>
      <c r="G56" s="306">
        <v>0</v>
      </c>
      <c r="H56" s="306">
        <v>0</v>
      </c>
      <c r="I56" s="306"/>
      <c r="J56" s="306">
        <v>0</v>
      </c>
      <c r="K56" s="306">
        <v>0</v>
      </c>
      <c r="L56" s="306">
        <v>0</v>
      </c>
    </row>
    <row r="57" ht="19.5" customHeight="1" spans="1:12">
      <c r="A57" s="305" t="s">
        <v>217</v>
      </c>
      <c r="B57" s="305"/>
      <c r="C57" s="305"/>
      <c r="D57" s="305" t="s">
        <v>218</v>
      </c>
      <c r="E57" s="306">
        <v>225252</v>
      </c>
      <c r="F57" s="306">
        <v>225252</v>
      </c>
      <c r="G57" s="306">
        <v>0</v>
      </c>
      <c r="H57" s="306">
        <v>0</v>
      </c>
      <c r="I57" s="306"/>
      <c r="J57" s="306">
        <v>0</v>
      </c>
      <c r="K57" s="306">
        <v>0</v>
      </c>
      <c r="L57" s="306">
        <v>0</v>
      </c>
    </row>
    <row r="58" ht="19.5" customHeight="1" spans="1:12">
      <c r="A58" s="305" t="s">
        <v>219</v>
      </c>
      <c r="B58" s="305"/>
      <c r="C58" s="305"/>
      <c r="D58" s="305" t="s">
        <v>220</v>
      </c>
      <c r="E58" s="306">
        <v>1247555.5</v>
      </c>
      <c r="F58" s="306">
        <v>1247555.5</v>
      </c>
      <c r="G58" s="306">
        <v>0</v>
      </c>
      <c r="H58" s="306">
        <v>0</v>
      </c>
      <c r="I58" s="306"/>
      <c r="J58" s="306">
        <v>0</v>
      </c>
      <c r="K58" s="306">
        <v>0</v>
      </c>
      <c r="L58" s="306">
        <v>0</v>
      </c>
    </row>
    <row r="59" ht="19.5" customHeight="1" spans="1:12">
      <c r="A59" s="305" t="s">
        <v>221</v>
      </c>
      <c r="B59" s="305"/>
      <c r="C59" s="305"/>
      <c r="D59" s="305" t="s">
        <v>222</v>
      </c>
      <c r="E59" s="306">
        <v>4600</v>
      </c>
      <c r="F59" s="306">
        <v>4600</v>
      </c>
      <c r="G59" s="306">
        <v>0</v>
      </c>
      <c r="H59" s="306">
        <v>0</v>
      </c>
      <c r="I59" s="306"/>
      <c r="J59" s="306">
        <v>0</v>
      </c>
      <c r="K59" s="306">
        <v>0</v>
      </c>
      <c r="L59" s="306">
        <v>0</v>
      </c>
    </row>
    <row r="60" ht="19.5" customHeight="1" spans="1:12">
      <c r="A60" s="305" t="s">
        <v>223</v>
      </c>
      <c r="B60" s="305"/>
      <c r="C60" s="305"/>
      <c r="D60" s="305" t="s">
        <v>224</v>
      </c>
      <c r="E60" s="306">
        <v>1094126.07</v>
      </c>
      <c r="F60" s="306">
        <v>1094126.07</v>
      </c>
      <c r="G60" s="306">
        <v>0</v>
      </c>
      <c r="H60" s="306">
        <v>0</v>
      </c>
      <c r="I60" s="306"/>
      <c r="J60" s="306">
        <v>0</v>
      </c>
      <c r="K60" s="306">
        <v>0</v>
      </c>
      <c r="L60" s="306">
        <v>0</v>
      </c>
    </row>
    <row r="61" ht="19.5" customHeight="1" spans="1:12">
      <c r="A61" s="305" t="s">
        <v>225</v>
      </c>
      <c r="B61" s="305"/>
      <c r="C61" s="305"/>
      <c r="D61" s="305" t="s">
        <v>226</v>
      </c>
      <c r="E61" s="306">
        <v>148829.43</v>
      </c>
      <c r="F61" s="306">
        <v>148829.43</v>
      </c>
      <c r="G61" s="306">
        <v>0</v>
      </c>
      <c r="H61" s="306">
        <v>0</v>
      </c>
      <c r="I61" s="306"/>
      <c r="J61" s="306">
        <v>0</v>
      </c>
      <c r="K61" s="306">
        <v>0</v>
      </c>
      <c r="L61" s="306">
        <v>0</v>
      </c>
    </row>
    <row r="62" ht="19.5" customHeight="1" spans="1:12">
      <c r="A62" s="305" t="s">
        <v>227</v>
      </c>
      <c r="B62" s="305"/>
      <c r="C62" s="305"/>
      <c r="D62" s="305" t="s">
        <v>228</v>
      </c>
      <c r="E62" s="306">
        <v>30000</v>
      </c>
      <c r="F62" s="306">
        <v>30000</v>
      </c>
      <c r="G62" s="306">
        <v>0</v>
      </c>
      <c r="H62" s="306">
        <v>0</v>
      </c>
      <c r="I62" s="306"/>
      <c r="J62" s="306">
        <v>0</v>
      </c>
      <c r="K62" s="306">
        <v>0</v>
      </c>
      <c r="L62" s="306">
        <v>0</v>
      </c>
    </row>
    <row r="63" ht="19.5" customHeight="1" spans="1:12">
      <c r="A63" s="305" t="s">
        <v>229</v>
      </c>
      <c r="B63" s="305"/>
      <c r="C63" s="305"/>
      <c r="D63" s="305" t="s">
        <v>230</v>
      </c>
      <c r="E63" s="306">
        <v>30000</v>
      </c>
      <c r="F63" s="306">
        <v>30000</v>
      </c>
      <c r="G63" s="306">
        <v>0</v>
      </c>
      <c r="H63" s="306">
        <v>0</v>
      </c>
      <c r="I63" s="306"/>
      <c r="J63" s="306">
        <v>0</v>
      </c>
      <c r="K63" s="306">
        <v>0</v>
      </c>
      <c r="L63" s="306">
        <v>0</v>
      </c>
    </row>
    <row r="64" ht="19.5" customHeight="1" spans="1:12">
      <c r="A64" s="305" t="s">
        <v>231</v>
      </c>
      <c r="B64" s="305"/>
      <c r="C64" s="305"/>
      <c r="D64" s="305" t="s">
        <v>232</v>
      </c>
      <c r="E64" s="306">
        <v>242452.8</v>
      </c>
      <c r="F64" s="306">
        <v>242452.8</v>
      </c>
      <c r="G64" s="306">
        <v>0</v>
      </c>
      <c r="H64" s="306">
        <v>0</v>
      </c>
      <c r="I64" s="306"/>
      <c r="J64" s="306">
        <v>0</v>
      </c>
      <c r="K64" s="306">
        <v>0</v>
      </c>
      <c r="L64" s="306">
        <v>0</v>
      </c>
    </row>
    <row r="65" ht="19.5" customHeight="1" spans="1:12">
      <c r="A65" s="305" t="s">
        <v>233</v>
      </c>
      <c r="B65" s="305"/>
      <c r="C65" s="305"/>
      <c r="D65" s="305" t="s">
        <v>234</v>
      </c>
      <c r="E65" s="306">
        <v>241852.8</v>
      </c>
      <c r="F65" s="306">
        <v>241852.8</v>
      </c>
      <c r="G65" s="306">
        <v>0</v>
      </c>
      <c r="H65" s="306">
        <v>0</v>
      </c>
      <c r="I65" s="306"/>
      <c r="J65" s="306">
        <v>0</v>
      </c>
      <c r="K65" s="306">
        <v>0</v>
      </c>
      <c r="L65" s="306">
        <v>0</v>
      </c>
    </row>
    <row r="66" ht="19.5" customHeight="1" spans="1:12">
      <c r="A66" s="305" t="s">
        <v>235</v>
      </c>
      <c r="B66" s="305"/>
      <c r="C66" s="305"/>
      <c r="D66" s="305" t="s">
        <v>236</v>
      </c>
      <c r="E66" s="306">
        <v>600</v>
      </c>
      <c r="F66" s="306">
        <v>600</v>
      </c>
      <c r="G66" s="306">
        <v>0</v>
      </c>
      <c r="H66" s="306">
        <v>0</v>
      </c>
      <c r="I66" s="306"/>
      <c r="J66" s="306">
        <v>0</v>
      </c>
      <c r="K66" s="306">
        <v>0</v>
      </c>
      <c r="L66" s="306">
        <v>0</v>
      </c>
    </row>
    <row r="67" ht="19.5" customHeight="1" spans="1:12">
      <c r="A67" s="305" t="s">
        <v>237</v>
      </c>
      <c r="B67" s="305"/>
      <c r="C67" s="305"/>
      <c r="D67" s="305" t="s">
        <v>238</v>
      </c>
      <c r="E67" s="306">
        <v>28800</v>
      </c>
      <c r="F67" s="306">
        <v>28800</v>
      </c>
      <c r="G67" s="306">
        <v>0</v>
      </c>
      <c r="H67" s="306">
        <v>0</v>
      </c>
      <c r="I67" s="306"/>
      <c r="J67" s="306">
        <v>0</v>
      </c>
      <c r="K67" s="306">
        <v>0</v>
      </c>
      <c r="L67" s="306">
        <v>0</v>
      </c>
    </row>
    <row r="68" ht="19.5" customHeight="1" spans="1:12">
      <c r="A68" s="305" t="s">
        <v>239</v>
      </c>
      <c r="B68" s="305"/>
      <c r="C68" s="305"/>
      <c r="D68" s="305" t="s">
        <v>240</v>
      </c>
      <c r="E68" s="306">
        <v>28800</v>
      </c>
      <c r="F68" s="306">
        <v>28800</v>
      </c>
      <c r="G68" s="306">
        <v>0</v>
      </c>
      <c r="H68" s="306">
        <v>0</v>
      </c>
      <c r="I68" s="306"/>
      <c r="J68" s="306">
        <v>0</v>
      </c>
      <c r="K68" s="306">
        <v>0</v>
      </c>
      <c r="L68" s="306">
        <v>0</v>
      </c>
    </row>
    <row r="69" ht="19.5" customHeight="1" spans="1:12">
      <c r="A69" s="305" t="s">
        <v>241</v>
      </c>
      <c r="B69" s="305"/>
      <c r="C69" s="305"/>
      <c r="D69" s="305" t="s">
        <v>242</v>
      </c>
      <c r="E69" s="306">
        <v>37562.4</v>
      </c>
      <c r="F69" s="306">
        <v>37562.4</v>
      </c>
      <c r="G69" s="306">
        <v>0</v>
      </c>
      <c r="H69" s="306">
        <v>0</v>
      </c>
      <c r="I69" s="306"/>
      <c r="J69" s="306">
        <v>0</v>
      </c>
      <c r="K69" s="306">
        <v>0</v>
      </c>
      <c r="L69" s="306">
        <v>0</v>
      </c>
    </row>
    <row r="70" ht="19.5" customHeight="1" spans="1:12">
      <c r="A70" s="305" t="s">
        <v>243</v>
      </c>
      <c r="B70" s="305"/>
      <c r="C70" s="305"/>
      <c r="D70" s="305" t="s">
        <v>244</v>
      </c>
      <c r="E70" s="306">
        <v>37562.4</v>
      </c>
      <c r="F70" s="306">
        <v>37562.4</v>
      </c>
      <c r="G70" s="306">
        <v>0</v>
      </c>
      <c r="H70" s="306">
        <v>0</v>
      </c>
      <c r="I70" s="306"/>
      <c r="J70" s="306">
        <v>0</v>
      </c>
      <c r="K70" s="306">
        <v>0</v>
      </c>
      <c r="L70" s="306">
        <v>0</v>
      </c>
    </row>
    <row r="71" ht="19.5" customHeight="1" spans="1:12">
      <c r="A71" s="305" t="s">
        <v>245</v>
      </c>
      <c r="B71" s="305"/>
      <c r="C71" s="305"/>
      <c r="D71" s="305" t="s">
        <v>246</v>
      </c>
      <c r="E71" s="306">
        <v>939921.87</v>
      </c>
      <c r="F71" s="306">
        <v>939921.87</v>
      </c>
      <c r="G71" s="306">
        <v>0</v>
      </c>
      <c r="H71" s="306">
        <v>0</v>
      </c>
      <c r="I71" s="306"/>
      <c r="J71" s="306">
        <v>0</v>
      </c>
      <c r="K71" s="306">
        <v>0</v>
      </c>
      <c r="L71" s="306">
        <v>0</v>
      </c>
    </row>
    <row r="72" ht="19.5" customHeight="1" spans="1:12">
      <c r="A72" s="305" t="s">
        <v>247</v>
      </c>
      <c r="B72" s="305"/>
      <c r="C72" s="305"/>
      <c r="D72" s="305" t="s">
        <v>248</v>
      </c>
      <c r="E72" s="306">
        <v>929921.87</v>
      </c>
      <c r="F72" s="306">
        <v>929921.87</v>
      </c>
      <c r="G72" s="306">
        <v>0</v>
      </c>
      <c r="H72" s="306">
        <v>0</v>
      </c>
      <c r="I72" s="306"/>
      <c r="J72" s="306">
        <v>0</v>
      </c>
      <c r="K72" s="306">
        <v>0</v>
      </c>
      <c r="L72" s="306">
        <v>0</v>
      </c>
    </row>
    <row r="73" ht="19.5" customHeight="1" spans="1:12">
      <c r="A73" s="305" t="s">
        <v>249</v>
      </c>
      <c r="B73" s="305"/>
      <c r="C73" s="305"/>
      <c r="D73" s="305" t="s">
        <v>250</v>
      </c>
      <c r="E73" s="306">
        <v>237178.9</v>
      </c>
      <c r="F73" s="306">
        <v>237178.9</v>
      </c>
      <c r="G73" s="306">
        <v>0</v>
      </c>
      <c r="H73" s="306">
        <v>0</v>
      </c>
      <c r="I73" s="306"/>
      <c r="J73" s="306">
        <v>0</v>
      </c>
      <c r="K73" s="306">
        <v>0</v>
      </c>
      <c r="L73" s="306">
        <v>0</v>
      </c>
    </row>
    <row r="74" ht="19.5" customHeight="1" spans="1:12">
      <c r="A74" s="305" t="s">
        <v>251</v>
      </c>
      <c r="B74" s="305"/>
      <c r="C74" s="305"/>
      <c r="D74" s="305" t="s">
        <v>252</v>
      </c>
      <c r="E74" s="306">
        <v>354540.3</v>
      </c>
      <c r="F74" s="306">
        <v>354540.3</v>
      </c>
      <c r="G74" s="306">
        <v>0</v>
      </c>
      <c r="H74" s="306">
        <v>0</v>
      </c>
      <c r="I74" s="306"/>
      <c r="J74" s="306">
        <v>0</v>
      </c>
      <c r="K74" s="306">
        <v>0</v>
      </c>
      <c r="L74" s="306">
        <v>0</v>
      </c>
    </row>
    <row r="75" ht="19.5" customHeight="1" spans="1:12">
      <c r="A75" s="305" t="s">
        <v>253</v>
      </c>
      <c r="B75" s="305"/>
      <c r="C75" s="305"/>
      <c r="D75" s="305" t="s">
        <v>254</v>
      </c>
      <c r="E75" s="306">
        <v>319353.84</v>
      </c>
      <c r="F75" s="306">
        <v>319353.84</v>
      </c>
      <c r="G75" s="306">
        <v>0</v>
      </c>
      <c r="H75" s="306">
        <v>0</v>
      </c>
      <c r="I75" s="306"/>
      <c r="J75" s="306">
        <v>0</v>
      </c>
      <c r="K75" s="306">
        <v>0</v>
      </c>
      <c r="L75" s="306">
        <v>0</v>
      </c>
    </row>
    <row r="76" ht="19.5" customHeight="1" spans="1:12">
      <c r="A76" s="305" t="s">
        <v>255</v>
      </c>
      <c r="B76" s="305"/>
      <c r="C76" s="305"/>
      <c r="D76" s="305" t="s">
        <v>256</v>
      </c>
      <c r="E76" s="306">
        <v>18848.83</v>
      </c>
      <c r="F76" s="306">
        <v>18848.83</v>
      </c>
      <c r="G76" s="306">
        <v>0</v>
      </c>
      <c r="H76" s="306">
        <v>0</v>
      </c>
      <c r="I76" s="306"/>
      <c r="J76" s="306">
        <v>0</v>
      </c>
      <c r="K76" s="306">
        <v>0</v>
      </c>
      <c r="L76" s="306">
        <v>0</v>
      </c>
    </row>
    <row r="77" ht="19.5" customHeight="1" spans="1:12">
      <c r="A77" s="305" t="s">
        <v>257</v>
      </c>
      <c r="B77" s="305"/>
      <c r="C77" s="305"/>
      <c r="D77" s="305" t="s">
        <v>258</v>
      </c>
      <c r="E77" s="306">
        <v>10000</v>
      </c>
      <c r="F77" s="306">
        <v>10000</v>
      </c>
      <c r="G77" s="306">
        <v>0</v>
      </c>
      <c r="H77" s="306">
        <v>0</v>
      </c>
      <c r="I77" s="306"/>
      <c r="J77" s="306">
        <v>0</v>
      </c>
      <c r="K77" s="306">
        <v>0</v>
      </c>
      <c r="L77" s="306">
        <v>0</v>
      </c>
    </row>
    <row r="78" ht="19.5" customHeight="1" spans="1:12">
      <c r="A78" s="305" t="s">
        <v>259</v>
      </c>
      <c r="B78" s="305"/>
      <c r="C78" s="305"/>
      <c r="D78" s="305" t="s">
        <v>260</v>
      </c>
      <c r="E78" s="306">
        <v>10000</v>
      </c>
      <c r="F78" s="306">
        <v>10000</v>
      </c>
      <c r="G78" s="306">
        <v>0</v>
      </c>
      <c r="H78" s="306">
        <v>0</v>
      </c>
      <c r="I78" s="306"/>
      <c r="J78" s="306">
        <v>0</v>
      </c>
      <c r="K78" s="306">
        <v>0</v>
      </c>
      <c r="L78" s="306">
        <v>0</v>
      </c>
    </row>
    <row r="79" ht="19.5" customHeight="1" spans="1:12">
      <c r="A79" s="305" t="s">
        <v>261</v>
      </c>
      <c r="B79" s="305"/>
      <c r="C79" s="305"/>
      <c r="D79" s="305" t="s">
        <v>262</v>
      </c>
      <c r="E79" s="306">
        <v>424954.1</v>
      </c>
      <c r="F79" s="306">
        <v>424954.1</v>
      </c>
      <c r="G79" s="306">
        <v>0</v>
      </c>
      <c r="H79" s="306">
        <v>0</v>
      </c>
      <c r="I79" s="306"/>
      <c r="J79" s="306">
        <v>0</v>
      </c>
      <c r="K79" s="306">
        <v>0</v>
      </c>
      <c r="L79" s="306">
        <v>0</v>
      </c>
    </row>
    <row r="80" ht="19.5" customHeight="1" spans="1:12">
      <c r="A80" s="305" t="s">
        <v>263</v>
      </c>
      <c r="B80" s="305"/>
      <c r="C80" s="305"/>
      <c r="D80" s="305" t="s">
        <v>264</v>
      </c>
      <c r="E80" s="306">
        <v>409354.1</v>
      </c>
      <c r="F80" s="306">
        <v>409354.1</v>
      </c>
      <c r="G80" s="306">
        <v>0</v>
      </c>
      <c r="H80" s="306">
        <v>0</v>
      </c>
      <c r="I80" s="306"/>
      <c r="J80" s="306">
        <v>0</v>
      </c>
      <c r="K80" s="306">
        <v>0</v>
      </c>
      <c r="L80" s="306">
        <v>0</v>
      </c>
    </row>
    <row r="81" ht="19.5" customHeight="1" spans="1:12">
      <c r="A81" s="305" t="s">
        <v>265</v>
      </c>
      <c r="B81" s="305"/>
      <c r="C81" s="305"/>
      <c r="D81" s="305" t="s">
        <v>266</v>
      </c>
      <c r="E81" s="306">
        <v>48497.1</v>
      </c>
      <c r="F81" s="306">
        <v>48497.1</v>
      </c>
      <c r="G81" s="306">
        <v>0</v>
      </c>
      <c r="H81" s="306">
        <v>0</v>
      </c>
      <c r="I81" s="306"/>
      <c r="J81" s="306">
        <v>0</v>
      </c>
      <c r="K81" s="306">
        <v>0</v>
      </c>
      <c r="L81" s="306">
        <v>0</v>
      </c>
    </row>
    <row r="82" ht="19.5" customHeight="1" spans="1:12">
      <c r="A82" s="305" t="s">
        <v>267</v>
      </c>
      <c r="B82" s="305"/>
      <c r="C82" s="305"/>
      <c r="D82" s="305" t="s">
        <v>268</v>
      </c>
      <c r="E82" s="306">
        <v>360857</v>
      </c>
      <c r="F82" s="306">
        <v>360857</v>
      </c>
      <c r="G82" s="306">
        <v>0</v>
      </c>
      <c r="H82" s="306">
        <v>0</v>
      </c>
      <c r="I82" s="306"/>
      <c r="J82" s="306">
        <v>0</v>
      </c>
      <c r="K82" s="306">
        <v>0</v>
      </c>
      <c r="L82" s="306">
        <v>0</v>
      </c>
    </row>
    <row r="83" ht="19.5" customHeight="1" spans="1:12">
      <c r="A83" s="305" t="s">
        <v>269</v>
      </c>
      <c r="B83" s="305"/>
      <c r="C83" s="305"/>
      <c r="D83" s="305" t="s">
        <v>270</v>
      </c>
      <c r="E83" s="306">
        <v>15600</v>
      </c>
      <c r="F83" s="306">
        <v>15600</v>
      </c>
      <c r="G83" s="306">
        <v>0</v>
      </c>
      <c r="H83" s="306">
        <v>0</v>
      </c>
      <c r="I83" s="306"/>
      <c r="J83" s="306">
        <v>0</v>
      </c>
      <c r="K83" s="306">
        <v>0</v>
      </c>
      <c r="L83" s="306">
        <v>0</v>
      </c>
    </row>
    <row r="84" ht="19.5" customHeight="1" spans="1:12">
      <c r="A84" s="305" t="s">
        <v>271</v>
      </c>
      <c r="B84" s="305"/>
      <c r="C84" s="305"/>
      <c r="D84" s="305" t="s">
        <v>272</v>
      </c>
      <c r="E84" s="306">
        <v>15600</v>
      </c>
      <c r="F84" s="306">
        <v>15600</v>
      </c>
      <c r="G84" s="306">
        <v>0</v>
      </c>
      <c r="H84" s="306">
        <v>0</v>
      </c>
      <c r="I84" s="306"/>
      <c r="J84" s="306">
        <v>0</v>
      </c>
      <c r="K84" s="306">
        <v>0</v>
      </c>
      <c r="L84" s="306">
        <v>0</v>
      </c>
    </row>
    <row r="85" ht="19.5" customHeight="1" spans="1:12">
      <c r="A85" s="305" t="s">
        <v>273</v>
      </c>
      <c r="B85" s="305"/>
      <c r="C85" s="305"/>
      <c r="D85" s="305" t="s">
        <v>274</v>
      </c>
      <c r="E85" s="306">
        <v>346380.22</v>
      </c>
      <c r="F85" s="306">
        <v>346380.22</v>
      </c>
      <c r="G85" s="306">
        <v>0</v>
      </c>
      <c r="H85" s="306">
        <v>0</v>
      </c>
      <c r="I85" s="306"/>
      <c r="J85" s="306">
        <v>0</v>
      </c>
      <c r="K85" s="306">
        <v>0</v>
      </c>
      <c r="L85" s="306">
        <v>0</v>
      </c>
    </row>
    <row r="86" ht="19.5" customHeight="1" spans="1:12">
      <c r="A86" s="305" t="s">
        <v>275</v>
      </c>
      <c r="B86" s="305"/>
      <c r="C86" s="305"/>
      <c r="D86" s="305" t="s">
        <v>276</v>
      </c>
      <c r="E86" s="306">
        <v>5590</v>
      </c>
      <c r="F86" s="306">
        <v>5590</v>
      </c>
      <c r="G86" s="306">
        <v>0</v>
      </c>
      <c r="H86" s="306">
        <v>0</v>
      </c>
      <c r="I86" s="306"/>
      <c r="J86" s="306">
        <v>0</v>
      </c>
      <c r="K86" s="306">
        <v>0</v>
      </c>
      <c r="L86" s="306">
        <v>0</v>
      </c>
    </row>
    <row r="87" ht="19.5" customHeight="1" spans="1:12">
      <c r="A87" s="305" t="s">
        <v>277</v>
      </c>
      <c r="B87" s="305"/>
      <c r="C87" s="305"/>
      <c r="D87" s="305" t="s">
        <v>276</v>
      </c>
      <c r="E87" s="306">
        <v>5590</v>
      </c>
      <c r="F87" s="306">
        <v>5590</v>
      </c>
      <c r="G87" s="306">
        <v>0</v>
      </c>
      <c r="H87" s="306">
        <v>0</v>
      </c>
      <c r="I87" s="306"/>
      <c r="J87" s="306">
        <v>0</v>
      </c>
      <c r="K87" s="306">
        <v>0</v>
      </c>
      <c r="L87" s="306">
        <v>0</v>
      </c>
    </row>
    <row r="88" ht="19.5" customHeight="1" spans="1:12">
      <c r="A88" s="305" t="s">
        <v>278</v>
      </c>
      <c r="B88" s="305"/>
      <c r="C88" s="305"/>
      <c r="D88" s="305" t="s">
        <v>279</v>
      </c>
      <c r="E88" s="306">
        <v>124793.17</v>
      </c>
      <c r="F88" s="306">
        <v>124793.17</v>
      </c>
      <c r="G88" s="306">
        <v>0</v>
      </c>
      <c r="H88" s="306">
        <v>0</v>
      </c>
      <c r="I88" s="306"/>
      <c r="J88" s="306">
        <v>0</v>
      </c>
      <c r="K88" s="306">
        <v>0</v>
      </c>
      <c r="L88" s="306">
        <v>0</v>
      </c>
    </row>
    <row r="89" ht="19.5" customHeight="1" spans="1:12">
      <c r="A89" s="305" t="s">
        <v>280</v>
      </c>
      <c r="B89" s="305"/>
      <c r="C89" s="305"/>
      <c r="D89" s="305" t="s">
        <v>279</v>
      </c>
      <c r="E89" s="306">
        <v>124793.17</v>
      </c>
      <c r="F89" s="306">
        <v>124793.17</v>
      </c>
      <c r="G89" s="306">
        <v>0</v>
      </c>
      <c r="H89" s="306">
        <v>0</v>
      </c>
      <c r="I89" s="306"/>
      <c r="J89" s="306">
        <v>0</v>
      </c>
      <c r="K89" s="306">
        <v>0</v>
      </c>
      <c r="L89" s="306">
        <v>0</v>
      </c>
    </row>
    <row r="90" ht="19.5" customHeight="1" spans="1:12">
      <c r="A90" s="305" t="s">
        <v>281</v>
      </c>
      <c r="B90" s="305"/>
      <c r="C90" s="305"/>
      <c r="D90" s="305" t="s">
        <v>282</v>
      </c>
      <c r="E90" s="306">
        <v>215997.05</v>
      </c>
      <c r="F90" s="306">
        <v>215997.05</v>
      </c>
      <c r="G90" s="306">
        <v>0</v>
      </c>
      <c r="H90" s="306">
        <v>0</v>
      </c>
      <c r="I90" s="306"/>
      <c r="J90" s="306">
        <v>0</v>
      </c>
      <c r="K90" s="306">
        <v>0</v>
      </c>
      <c r="L90" s="306">
        <v>0</v>
      </c>
    </row>
    <row r="91" ht="19.5" customHeight="1" spans="1:12">
      <c r="A91" s="305" t="s">
        <v>283</v>
      </c>
      <c r="B91" s="305"/>
      <c r="C91" s="305"/>
      <c r="D91" s="305" t="s">
        <v>284</v>
      </c>
      <c r="E91" s="306">
        <v>119800.2</v>
      </c>
      <c r="F91" s="306">
        <v>119800.2</v>
      </c>
      <c r="G91" s="306">
        <v>0</v>
      </c>
      <c r="H91" s="306">
        <v>0</v>
      </c>
      <c r="I91" s="306"/>
      <c r="J91" s="306">
        <v>0</v>
      </c>
      <c r="K91" s="306">
        <v>0</v>
      </c>
      <c r="L91" s="306">
        <v>0</v>
      </c>
    </row>
    <row r="92" ht="19.5" customHeight="1" spans="1:12">
      <c r="A92" s="305" t="s">
        <v>285</v>
      </c>
      <c r="B92" s="305"/>
      <c r="C92" s="305"/>
      <c r="D92" s="305" t="s">
        <v>286</v>
      </c>
      <c r="E92" s="306">
        <v>96196.85</v>
      </c>
      <c r="F92" s="306">
        <v>96196.85</v>
      </c>
      <c r="G92" s="306">
        <v>0</v>
      </c>
      <c r="H92" s="306">
        <v>0</v>
      </c>
      <c r="I92" s="306"/>
      <c r="J92" s="306">
        <v>0</v>
      </c>
      <c r="K92" s="306">
        <v>0</v>
      </c>
      <c r="L92" s="306">
        <v>0</v>
      </c>
    </row>
    <row r="93" ht="19.5" customHeight="1" spans="1:12">
      <c r="A93" s="305" t="s">
        <v>287</v>
      </c>
      <c r="B93" s="305"/>
      <c r="C93" s="305"/>
      <c r="D93" s="305" t="s">
        <v>288</v>
      </c>
      <c r="E93" s="306">
        <v>25394670.5</v>
      </c>
      <c r="F93" s="306">
        <v>25394670.5</v>
      </c>
      <c r="G93" s="306">
        <v>0</v>
      </c>
      <c r="H93" s="306">
        <v>0</v>
      </c>
      <c r="I93" s="306"/>
      <c r="J93" s="306">
        <v>0</v>
      </c>
      <c r="K93" s="306">
        <v>0</v>
      </c>
      <c r="L93" s="306">
        <v>0</v>
      </c>
    </row>
    <row r="94" ht="19.5" customHeight="1" spans="1:12">
      <c r="A94" s="305" t="s">
        <v>289</v>
      </c>
      <c r="B94" s="305"/>
      <c r="C94" s="305"/>
      <c r="D94" s="305" t="s">
        <v>290</v>
      </c>
      <c r="E94" s="306">
        <v>3225788.49</v>
      </c>
      <c r="F94" s="306">
        <v>3225788.49</v>
      </c>
      <c r="G94" s="306">
        <v>0</v>
      </c>
      <c r="H94" s="306">
        <v>0</v>
      </c>
      <c r="I94" s="306"/>
      <c r="J94" s="306">
        <v>0</v>
      </c>
      <c r="K94" s="306">
        <v>0</v>
      </c>
      <c r="L94" s="306">
        <v>0</v>
      </c>
    </row>
    <row r="95" ht="19.5" customHeight="1" spans="1:12">
      <c r="A95" s="305" t="s">
        <v>291</v>
      </c>
      <c r="B95" s="305"/>
      <c r="C95" s="305"/>
      <c r="D95" s="305" t="s">
        <v>292</v>
      </c>
      <c r="E95" s="306">
        <v>2237598</v>
      </c>
      <c r="F95" s="306">
        <v>2237598</v>
      </c>
      <c r="G95" s="306">
        <v>0</v>
      </c>
      <c r="H95" s="306">
        <v>0</v>
      </c>
      <c r="I95" s="306"/>
      <c r="J95" s="306">
        <v>0</v>
      </c>
      <c r="K95" s="306">
        <v>0</v>
      </c>
      <c r="L95" s="306">
        <v>0</v>
      </c>
    </row>
    <row r="96" ht="19.5" customHeight="1" spans="1:12">
      <c r="A96" s="305" t="s">
        <v>293</v>
      </c>
      <c r="B96" s="305"/>
      <c r="C96" s="305"/>
      <c r="D96" s="305" t="s">
        <v>294</v>
      </c>
      <c r="E96" s="306">
        <v>542746.49</v>
      </c>
      <c r="F96" s="306">
        <v>542746.49</v>
      </c>
      <c r="G96" s="306">
        <v>0</v>
      </c>
      <c r="H96" s="306">
        <v>0</v>
      </c>
      <c r="I96" s="306"/>
      <c r="J96" s="306">
        <v>0</v>
      </c>
      <c r="K96" s="306">
        <v>0</v>
      </c>
      <c r="L96" s="306">
        <v>0</v>
      </c>
    </row>
    <row r="97" ht="19.5" customHeight="1" spans="1:12">
      <c r="A97" s="305" t="s">
        <v>295</v>
      </c>
      <c r="B97" s="305"/>
      <c r="C97" s="305"/>
      <c r="D97" s="305" t="s">
        <v>296</v>
      </c>
      <c r="E97" s="306">
        <v>352000</v>
      </c>
      <c r="F97" s="306">
        <v>352000</v>
      </c>
      <c r="G97" s="306">
        <v>0</v>
      </c>
      <c r="H97" s="306">
        <v>0</v>
      </c>
      <c r="I97" s="306"/>
      <c r="J97" s="306">
        <v>0</v>
      </c>
      <c r="K97" s="306">
        <v>0</v>
      </c>
      <c r="L97" s="306">
        <v>0</v>
      </c>
    </row>
    <row r="98" ht="19.5" customHeight="1" spans="1:12">
      <c r="A98" s="305" t="s">
        <v>297</v>
      </c>
      <c r="B98" s="305"/>
      <c r="C98" s="305"/>
      <c r="D98" s="305" t="s">
        <v>298</v>
      </c>
      <c r="E98" s="306">
        <v>58444</v>
      </c>
      <c r="F98" s="306">
        <v>58444</v>
      </c>
      <c r="G98" s="306">
        <v>0</v>
      </c>
      <c r="H98" s="306">
        <v>0</v>
      </c>
      <c r="I98" s="306"/>
      <c r="J98" s="306">
        <v>0</v>
      </c>
      <c r="K98" s="306">
        <v>0</v>
      </c>
      <c r="L98" s="306">
        <v>0</v>
      </c>
    </row>
    <row r="99" ht="19.5" customHeight="1" spans="1:12">
      <c r="A99" s="305" t="s">
        <v>299</v>
      </c>
      <c r="B99" s="305"/>
      <c r="C99" s="305"/>
      <c r="D99" s="305" t="s">
        <v>300</v>
      </c>
      <c r="E99" s="306">
        <v>35000</v>
      </c>
      <c r="F99" s="306">
        <v>35000</v>
      </c>
      <c r="G99" s="306">
        <v>0</v>
      </c>
      <c r="H99" s="306">
        <v>0</v>
      </c>
      <c r="I99" s="306"/>
      <c r="J99" s="306">
        <v>0</v>
      </c>
      <c r="K99" s="306">
        <v>0</v>
      </c>
      <c r="L99" s="306">
        <v>0</v>
      </c>
    </row>
    <row r="100" ht="19.5" customHeight="1" spans="1:12">
      <c r="A100" s="305" t="s">
        <v>301</v>
      </c>
      <c r="B100" s="305"/>
      <c r="C100" s="305"/>
      <c r="D100" s="305" t="s">
        <v>302</v>
      </c>
      <c r="E100" s="306">
        <v>1712208.56</v>
      </c>
      <c r="F100" s="306">
        <v>1712208.56</v>
      </c>
      <c r="G100" s="306">
        <v>0</v>
      </c>
      <c r="H100" s="306">
        <v>0</v>
      </c>
      <c r="I100" s="306"/>
      <c r="J100" s="306">
        <v>0</v>
      </c>
      <c r="K100" s="306">
        <v>0</v>
      </c>
      <c r="L100" s="306">
        <v>0</v>
      </c>
    </row>
    <row r="101" ht="19.5" customHeight="1" spans="1:12">
      <c r="A101" s="305" t="s">
        <v>303</v>
      </c>
      <c r="B101" s="305"/>
      <c r="C101" s="305"/>
      <c r="D101" s="305" t="s">
        <v>304</v>
      </c>
      <c r="E101" s="306">
        <v>1193865.37</v>
      </c>
      <c r="F101" s="306">
        <v>1193865.37</v>
      </c>
      <c r="G101" s="306">
        <v>0</v>
      </c>
      <c r="H101" s="306">
        <v>0</v>
      </c>
      <c r="I101" s="306"/>
      <c r="J101" s="306">
        <v>0</v>
      </c>
      <c r="K101" s="306">
        <v>0</v>
      </c>
      <c r="L101" s="306">
        <v>0</v>
      </c>
    </row>
    <row r="102" ht="19.5" customHeight="1" spans="1:12">
      <c r="A102" s="305" t="s">
        <v>305</v>
      </c>
      <c r="B102" s="305"/>
      <c r="C102" s="305"/>
      <c r="D102" s="305" t="s">
        <v>306</v>
      </c>
      <c r="E102" s="306">
        <v>43024</v>
      </c>
      <c r="F102" s="306">
        <v>43024</v>
      </c>
      <c r="G102" s="306">
        <v>0</v>
      </c>
      <c r="H102" s="306">
        <v>0</v>
      </c>
      <c r="I102" s="306"/>
      <c r="J102" s="306">
        <v>0</v>
      </c>
      <c r="K102" s="306">
        <v>0</v>
      </c>
      <c r="L102" s="306">
        <v>0</v>
      </c>
    </row>
    <row r="103" ht="19.5" customHeight="1" spans="1:12">
      <c r="A103" s="305" t="s">
        <v>307</v>
      </c>
      <c r="B103" s="305"/>
      <c r="C103" s="305"/>
      <c r="D103" s="305" t="s">
        <v>308</v>
      </c>
      <c r="E103" s="306">
        <v>80588.19</v>
      </c>
      <c r="F103" s="306">
        <v>80588.19</v>
      </c>
      <c r="G103" s="306">
        <v>0</v>
      </c>
      <c r="H103" s="306">
        <v>0</v>
      </c>
      <c r="I103" s="306"/>
      <c r="J103" s="306">
        <v>0</v>
      </c>
      <c r="K103" s="306">
        <v>0</v>
      </c>
      <c r="L103" s="306">
        <v>0</v>
      </c>
    </row>
    <row r="104" ht="19.5" customHeight="1" spans="1:12">
      <c r="A104" s="305" t="s">
        <v>309</v>
      </c>
      <c r="B104" s="305"/>
      <c r="C104" s="305"/>
      <c r="D104" s="305" t="s">
        <v>310</v>
      </c>
      <c r="E104" s="306">
        <v>291200</v>
      </c>
      <c r="F104" s="306">
        <v>291200</v>
      </c>
      <c r="G104" s="306">
        <v>0</v>
      </c>
      <c r="H104" s="306">
        <v>0</v>
      </c>
      <c r="I104" s="306"/>
      <c r="J104" s="306">
        <v>0</v>
      </c>
      <c r="K104" s="306">
        <v>0</v>
      </c>
      <c r="L104" s="306">
        <v>0</v>
      </c>
    </row>
    <row r="105" ht="19.5" customHeight="1" spans="1:12">
      <c r="A105" s="305" t="s">
        <v>311</v>
      </c>
      <c r="B105" s="305"/>
      <c r="C105" s="305"/>
      <c r="D105" s="305" t="s">
        <v>312</v>
      </c>
      <c r="E105" s="306">
        <v>103531</v>
      </c>
      <c r="F105" s="306">
        <v>103531</v>
      </c>
      <c r="G105" s="306">
        <v>0</v>
      </c>
      <c r="H105" s="306">
        <v>0</v>
      </c>
      <c r="I105" s="306"/>
      <c r="J105" s="306">
        <v>0</v>
      </c>
      <c r="K105" s="306">
        <v>0</v>
      </c>
      <c r="L105" s="306">
        <v>0</v>
      </c>
    </row>
    <row r="106" ht="19.5" customHeight="1" spans="1:12">
      <c r="A106" s="305" t="s">
        <v>313</v>
      </c>
      <c r="B106" s="305"/>
      <c r="C106" s="305"/>
      <c r="D106" s="305" t="s">
        <v>314</v>
      </c>
      <c r="E106" s="306">
        <v>1121654.49</v>
      </c>
      <c r="F106" s="306">
        <v>1121654.49</v>
      </c>
      <c r="G106" s="306">
        <v>0</v>
      </c>
      <c r="H106" s="306">
        <v>0</v>
      </c>
      <c r="I106" s="306"/>
      <c r="J106" s="306">
        <v>0</v>
      </c>
      <c r="K106" s="306">
        <v>0</v>
      </c>
      <c r="L106" s="306">
        <v>0</v>
      </c>
    </row>
    <row r="107" ht="19.5" customHeight="1" spans="1:12">
      <c r="A107" s="305" t="s">
        <v>315</v>
      </c>
      <c r="B107" s="305"/>
      <c r="C107" s="305"/>
      <c r="D107" s="305" t="s">
        <v>316</v>
      </c>
      <c r="E107" s="306">
        <v>1041654.49</v>
      </c>
      <c r="F107" s="306">
        <v>1041654.49</v>
      </c>
      <c r="G107" s="306">
        <v>0</v>
      </c>
      <c r="H107" s="306">
        <v>0</v>
      </c>
      <c r="I107" s="306"/>
      <c r="J107" s="306">
        <v>0</v>
      </c>
      <c r="K107" s="306">
        <v>0</v>
      </c>
      <c r="L107" s="306">
        <v>0</v>
      </c>
    </row>
    <row r="108" ht="19.5" customHeight="1" spans="1:12">
      <c r="A108" s="305" t="s">
        <v>317</v>
      </c>
      <c r="B108" s="305"/>
      <c r="C108" s="305"/>
      <c r="D108" s="305" t="s">
        <v>318</v>
      </c>
      <c r="E108" s="306">
        <v>60000</v>
      </c>
      <c r="F108" s="306">
        <v>60000</v>
      </c>
      <c r="G108" s="306">
        <v>0</v>
      </c>
      <c r="H108" s="306">
        <v>0</v>
      </c>
      <c r="I108" s="306"/>
      <c r="J108" s="306">
        <v>0</v>
      </c>
      <c r="K108" s="306">
        <v>0</v>
      </c>
      <c r="L108" s="306">
        <v>0</v>
      </c>
    </row>
    <row r="109" ht="19.5" customHeight="1" spans="1:12">
      <c r="A109" s="305" t="s">
        <v>319</v>
      </c>
      <c r="B109" s="305"/>
      <c r="C109" s="305"/>
      <c r="D109" s="305" t="s">
        <v>320</v>
      </c>
      <c r="E109" s="306">
        <v>20000</v>
      </c>
      <c r="F109" s="306">
        <v>20000</v>
      </c>
      <c r="G109" s="306">
        <v>0</v>
      </c>
      <c r="H109" s="306">
        <v>0</v>
      </c>
      <c r="I109" s="306"/>
      <c r="J109" s="306">
        <v>0</v>
      </c>
      <c r="K109" s="306">
        <v>0</v>
      </c>
      <c r="L109" s="306">
        <v>0</v>
      </c>
    </row>
    <row r="110" ht="19.5" customHeight="1" spans="1:12">
      <c r="A110" s="305" t="s">
        <v>321</v>
      </c>
      <c r="B110" s="305"/>
      <c r="C110" s="305"/>
      <c r="D110" s="305" t="s">
        <v>322</v>
      </c>
      <c r="E110" s="306">
        <v>5395459.17</v>
      </c>
      <c r="F110" s="306">
        <v>5395459.17</v>
      </c>
      <c r="G110" s="306">
        <v>0</v>
      </c>
      <c r="H110" s="306">
        <v>0</v>
      </c>
      <c r="I110" s="306"/>
      <c r="J110" s="306">
        <v>0</v>
      </c>
      <c r="K110" s="306">
        <v>0</v>
      </c>
      <c r="L110" s="306">
        <v>0</v>
      </c>
    </row>
    <row r="111" ht="19.5" customHeight="1" spans="1:12">
      <c r="A111" s="305" t="s">
        <v>323</v>
      </c>
      <c r="B111" s="305"/>
      <c r="C111" s="305"/>
      <c r="D111" s="305" t="s">
        <v>324</v>
      </c>
      <c r="E111" s="306">
        <v>3645359.17</v>
      </c>
      <c r="F111" s="306">
        <v>3645359.17</v>
      </c>
      <c r="G111" s="306">
        <v>0</v>
      </c>
      <c r="H111" s="306">
        <v>0</v>
      </c>
      <c r="I111" s="306"/>
      <c r="J111" s="306">
        <v>0</v>
      </c>
      <c r="K111" s="306">
        <v>0</v>
      </c>
      <c r="L111" s="306">
        <v>0</v>
      </c>
    </row>
    <row r="112" ht="19.5" customHeight="1" spans="1:12">
      <c r="A112" s="305" t="s">
        <v>325</v>
      </c>
      <c r="B112" s="305"/>
      <c r="C112" s="305"/>
      <c r="D112" s="305" t="s">
        <v>326</v>
      </c>
      <c r="E112" s="306">
        <v>1546100</v>
      </c>
      <c r="F112" s="306">
        <v>1546100</v>
      </c>
      <c r="G112" s="306">
        <v>0</v>
      </c>
      <c r="H112" s="306">
        <v>0</v>
      </c>
      <c r="I112" s="306"/>
      <c r="J112" s="306">
        <v>0</v>
      </c>
      <c r="K112" s="306">
        <v>0</v>
      </c>
      <c r="L112" s="306">
        <v>0</v>
      </c>
    </row>
    <row r="113" ht="19.5" customHeight="1" spans="1:12">
      <c r="A113" s="305" t="s">
        <v>327</v>
      </c>
      <c r="B113" s="305"/>
      <c r="C113" s="305"/>
      <c r="D113" s="305" t="s">
        <v>328</v>
      </c>
      <c r="E113" s="306">
        <v>204000</v>
      </c>
      <c r="F113" s="306">
        <v>204000</v>
      </c>
      <c r="G113" s="306">
        <v>0</v>
      </c>
      <c r="H113" s="306">
        <v>0</v>
      </c>
      <c r="I113" s="306"/>
      <c r="J113" s="306">
        <v>0</v>
      </c>
      <c r="K113" s="306">
        <v>0</v>
      </c>
      <c r="L113" s="306">
        <v>0</v>
      </c>
    </row>
    <row r="114" ht="19.5" customHeight="1" spans="1:12">
      <c r="A114" s="305" t="s">
        <v>329</v>
      </c>
      <c r="B114" s="305"/>
      <c r="C114" s="305"/>
      <c r="D114" s="305" t="s">
        <v>330</v>
      </c>
      <c r="E114" s="306">
        <v>3490859.83</v>
      </c>
      <c r="F114" s="306">
        <v>3490859.83</v>
      </c>
      <c r="G114" s="306">
        <v>0</v>
      </c>
      <c r="H114" s="306">
        <v>0</v>
      </c>
      <c r="I114" s="306"/>
      <c r="J114" s="306">
        <v>0</v>
      </c>
      <c r="K114" s="306">
        <v>0</v>
      </c>
      <c r="L114" s="306">
        <v>0</v>
      </c>
    </row>
    <row r="115" ht="19.5" customHeight="1" spans="1:12">
      <c r="A115" s="305" t="s">
        <v>331</v>
      </c>
      <c r="B115" s="305"/>
      <c r="C115" s="305"/>
      <c r="D115" s="305" t="s">
        <v>332</v>
      </c>
      <c r="E115" s="306">
        <v>219700</v>
      </c>
      <c r="F115" s="306">
        <v>219700</v>
      </c>
      <c r="G115" s="306">
        <v>0</v>
      </c>
      <c r="H115" s="306">
        <v>0</v>
      </c>
      <c r="I115" s="306"/>
      <c r="J115" s="306">
        <v>0</v>
      </c>
      <c r="K115" s="306">
        <v>0</v>
      </c>
      <c r="L115" s="306">
        <v>0</v>
      </c>
    </row>
    <row r="116" ht="19.5" customHeight="1" spans="1:12">
      <c r="A116" s="305" t="s">
        <v>333</v>
      </c>
      <c r="B116" s="305"/>
      <c r="C116" s="305"/>
      <c r="D116" s="305" t="s">
        <v>334</v>
      </c>
      <c r="E116" s="306">
        <v>3271159.83</v>
      </c>
      <c r="F116" s="306">
        <v>3271159.83</v>
      </c>
      <c r="G116" s="306">
        <v>0</v>
      </c>
      <c r="H116" s="306">
        <v>0</v>
      </c>
      <c r="I116" s="306"/>
      <c r="J116" s="306">
        <v>0</v>
      </c>
      <c r="K116" s="306">
        <v>0</v>
      </c>
      <c r="L116" s="306">
        <v>0</v>
      </c>
    </row>
    <row r="117" ht="19.5" customHeight="1" spans="1:12">
      <c r="A117" s="305" t="s">
        <v>335</v>
      </c>
      <c r="B117" s="305"/>
      <c r="C117" s="305"/>
      <c r="D117" s="305" t="s">
        <v>336</v>
      </c>
      <c r="E117" s="306">
        <v>80000</v>
      </c>
      <c r="F117" s="306">
        <v>80000</v>
      </c>
      <c r="G117" s="306">
        <v>0</v>
      </c>
      <c r="H117" s="306">
        <v>0</v>
      </c>
      <c r="I117" s="306"/>
      <c r="J117" s="306">
        <v>0</v>
      </c>
      <c r="K117" s="306">
        <v>0</v>
      </c>
      <c r="L117" s="306">
        <v>0</v>
      </c>
    </row>
    <row r="118" ht="19.5" customHeight="1" spans="1:12">
      <c r="A118" s="305" t="s">
        <v>337</v>
      </c>
      <c r="B118" s="305"/>
      <c r="C118" s="305"/>
      <c r="D118" s="305" t="s">
        <v>338</v>
      </c>
      <c r="E118" s="306">
        <v>80000</v>
      </c>
      <c r="F118" s="306">
        <v>80000</v>
      </c>
      <c r="G118" s="306">
        <v>0</v>
      </c>
      <c r="H118" s="306">
        <v>0</v>
      </c>
      <c r="I118" s="306"/>
      <c r="J118" s="306">
        <v>0</v>
      </c>
      <c r="K118" s="306">
        <v>0</v>
      </c>
      <c r="L118" s="306">
        <v>0</v>
      </c>
    </row>
    <row r="119" ht="19.5" customHeight="1" spans="1:12">
      <c r="A119" s="305" t="s">
        <v>339</v>
      </c>
      <c r="B119" s="305"/>
      <c r="C119" s="305"/>
      <c r="D119" s="305" t="s">
        <v>340</v>
      </c>
      <c r="E119" s="306">
        <v>10368699.96</v>
      </c>
      <c r="F119" s="306">
        <v>10368699.96</v>
      </c>
      <c r="G119" s="306">
        <v>0</v>
      </c>
      <c r="H119" s="306">
        <v>0</v>
      </c>
      <c r="I119" s="306"/>
      <c r="J119" s="306">
        <v>0</v>
      </c>
      <c r="K119" s="306">
        <v>0</v>
      </c>
      <c r="L119" s="306">
        <v>0</v>
      </c>
    </row>
    <row r="120" ht="19.5" customHeight="1" spans="1:12">
      <c r="A120" s="305" t="s">
        <v>341</v>
      </c>
      <c r="B120" s="305"/>
      <c r="C120" s="305"/>
      <c r="D120" s="305" t="s">
        <v>340</v>
      </c>
      <c r="E120" s="306">
        <v>10368699.96</v>
      </c>
      <c r="F120" s="306">
        <v>10368699.96</v>
      </c>
      <c r="G120" s="306">
        <v>0</v>
      </c>
      <c r="H120" s="306">
        <v>0</v>
      </c>
      <c r="I120" s="306"/>
      <c r="J120" s="306">
        <v>0</v>
      </c>
      <c r="K120" s="306">
        <v>0</v>
      </c>
      <c r="L120" s="306">
        <v>0</v>
      </c>
    </row>
    <row r="121" ht="19.5" customHeight="1" spans="1:12">
      <c r="A121" s="305" t="s">
        <v>342</v>
      </c>
      <c r="B121" s="305"/>
      <c r="C121" s="305"/>
      <c r="D121" s="305" t="s">
        <v>343</v>
      </c>
      <c r="E121" s="306">
        <v>235054</v>
      </c>
      <c r="F121" s="306">
        <v>235054</v>
      </c>
      <c r="G121" s="306">
        <v>0</v>
      </c>
      <c r="H121" s="306">
        <v>0</v>
      </c>
      <c r="I121" s="306"/>
      <c r="J121" s="306">
        <v>0</v>
      </c>
      <c r="K121" s="306">
        <v>0</v>
      </c>
      <c r="L121" s="306">
        <v>0</v>
      </c>
    </row>
    <row r="122" ht="19.5" customHeight="1" spans="1:12">
      <c r="A122" s="305" t="s">
        <v>344</v>
      </c>
      <c r="B122" s="305"/>
      <c r="C122" s="305"/>
      <c r="D122" s="305" t="s">
        <v>345</v>
      </c>
      <c r="E122" s="306">
        <v>185054</v>
      </c>
      <c r="F122" s="306">
        <v>185054</v>
      </c>
      <c r="G122" s="306">
        <v>0</v>
      </c>
      <c r="H122" s="306">
        <v>0</v>
      </c>
      <c r="I122" s="306"/>
      <c r="J122" s="306">
        <v>0</v>
      </c>
      <c r="K122" s="306">
        <v>0</v>
      </c>
      <c r="L122" s="306">
        <v>0</v>
      </c>
    </row>
    <row r="123" ht="19.5" customHeight="1" spans="1:12">
      <c r="A123" s="305" t="s">
        <v>346</v>
      </c>
      <c r="B123" s="305"/>
      <c r="C123" s="305"/>
      <c r="D123" s="305" t="s">
        <v>347</v>
      </c>
      <c r="E123" s="306">
        <v>185054</v>
      </c>
      <c r="F123" s="306">
        <v>185054</v>
      </c>
      <c r="G123" s="306">
        <v>0</v>
      </c>
      <c r="H123" s="306">
        <v>0</v>
      </c>
      <c r="I123" s="306"/>
      <c r="J123" s="306">
        <v>0</v>
      </c>
      <c r="K123" s="306">
        <v>0</v>
      </c>
      <c r="L123" s="306">
        <v>0</v>
      </c>
    </row>
    <row r="124" ht="19.5" customHeight="1" spans="1:12">
      <c r="A124" s="305" t="s">
        <v>348</v>
      </c>
      <c r="B124" s="305"/>
      <c r="C124" s="305"/>
      <c r="D124" s="305" t="s">
        <v>349</v>
      </c>
      <c r="E124" s="306">
        <v>50000</v>
      </c>
      <c r="F124" s="306">
        <v>50000</v>
      </c>
      <c r="G124" s="306">
        <v>0</v>
      </c>
      <c r="H124" s="306">
        <v>0</v>
      </c>
      <c r="I124" s="306"/>
      <c r="J124" s="306">
        <v>0</v>
      </c>
      <c r="K124" s="306">
        <v>0</v>
      </c>
      <c r="L124" s="306">
        <v>0</v>
      </c>
    </row>
    <row r="125" ht="19.5" customHeight="1" spans="1:12">
      <c r="A125" s="305" t="s">
        <v>350</v>
      </c>
      <c r="B125" s="305"/>
      <c r="C125" s="305"/>
      <c r="D125" s="305" t="s">
        <v>351</v>
      </c>
      <c r="E125" s="306">
        <v>50000</v>
      </c>
      <c r="F125" s="306">
        <v>50000</v>
      </c>
      <c r="G125" s="306">
        <v>0</v>
      </c>
      <c r="H125" s="306">
        <v>0</v>
      </c>
      <c r="I125" s="306"/>
      <c r="J125" s="306">
        <v>0</v>
      </c>
      <c r="K125" s="306">
        <v>0</v>
      </c>
      <c r="L125" s="306">
        <v>0</v>
      </c>
    </row>
    <row r="126" ht="19.5" customHeight="1" spans="1:12">
      <c r="A126" s="305" t="s">
        <v>352</v>
      </c>
      <c r="B126" s="305"/>
      <c r="C126" s="305"/>
      <c r="D126" s="305" t="s">
        <v>353</v>
      </c>
      <c r="E126" s="306">
        <v>948061.33</v>
      </c>
      <c r="F126" s="306">
        <v>948061.33</v>
      </c>
      <c r="G126" s="306">
        <v>0</v>
      </c>
      <c r="H126" s="306">
        <v>0</v>
      </c>
      <c r="I126" s="306"/>
      <c r="J126" s="306">
        <v>0</v>
      </c>
      <c r="K126" s="306">
        <v>0</v>
      </c>
      <c r="L126" s="306">
        <v>0</v>
      </c>
    </row>
    <row r="127" ht="19.5" customHeight="1" spans="1:12">
      <c r="A127" s="305" t="s">
        <v>354</v>
      </c>
      <c r="B127" s="305"/>
      <c r="C127" s="305"/>
      <c r="D127" s="305" t="s">
        <v>355</v>
      </c>
      <c r="E127" s="306">
        <v>948061.33</v>
      </c>
      <c r="F127" s="306">
        <v>948061.33</v>
      </c>
      <c r="G127" s="306">
        <v>0</v>
      </c>
      <c r="H127" s="306">
        <v>0</v>
      </c>
      <c r="I127" s="306"/>
      <c r="J127" s="306">
        <v>0</v>
      </c>
      <c r="K127" s="306">
        <v>0</v>
      </c>
      <c r="L127" s="306">
        <v>0</v>
      </c>
    </row>
    <row r="128" ht="19.5" customHeight="1" spans="1:12">
      <c r="A128" s="305" t="s">
        <v>356</v>
      </c>
      <c r="B128" s="305"/>
      <c r="C128" s="305"/>
      <c r="D128" s="305" t="s">
        <v>292</v>
      </c>
      <c r="E128" s="306">
        <v>455167.33</v>
      </c>
      <c r="F128" s="306">
        <v>455167.33</v>
      </c>
      <c r="G128" s="306">
        <v>0</v>
      </c>
      <c r="H128" s="306">
        <v>0</v>
      </c>
      <c r="I128" s="306"/>
      <c r="J128" s="306">
        <v>0</v>
      </c>
      <c r="K128" s="306">
        <v>0</v>
      </c>
      <c r="L128" s="306">
        <v>0</v>
      </c>
    </row>
    <row r="129" ht="19.5" customHeight="1" spans="1:12">
      <c r="A129" s="305" t="s">
        <v>357</v>
      </c>
      <c r="B129" s="305"/>
      <c r="C129" s="305"/>
      <c r="D129" s="305" t="s">
        <v>358</v>
      </c>
      <c r="E129" s="306">
        <v>492894</v>
      </c>
      <c r="F129" s="306">
        <v>492894</v>
      </c>
      <c r="G129" s="306">
        <v>0</v>
      </c>
      <c r="H129" s="306">
        <v>0</v>
      </c>
      <c r="I129" s="306"/>
      <c r="J129" s="306">
        <v>0</v>
      </c>
      <c r="K129" s="306">
        <v>0</v>
      </c>
      <c r="L129" s="306">
        <v>0</v>
      </c>
    </row>
    <row r="130" ht="19.5" customHeight="1" spans="1:12">
      <c r="A130" s="305" t="s">
        <v>359</v>
      </c>
      <c r="B130" s="305"/>
      <c r="C130" s="305"/>
      <c r="D130" s="305" t="s">
        <v>360</v>
      </c>
      <c r="E130" s="306">
        <v>872036</v>
      </c>
      <c r="F130" s="306">
        <v>872036</v>
      </c>
      <c r="G130" s="306">
        <v>0</v>
      </c>
      <c r="H130" s="306">
        <v>0</v>
      </c>
      <c r="I130" s="306"/>
      <c r="J130" s="306">
        <v>0</v>
      </c>
      <c r="K130" s="306">
        <v>0</v>
      </c>
      <c r="L130" s="306">
        <v>0</v>
      </c>
    </row>
    <row r="131" ht="19.5" customHeight="1" spans="1:12">
      <c r="A131" s="305" t="s">
        <v>361</v>
      </c>
      <c r="B131" s="305"/>
      <c r="C131" s="305"/>
      <c r="D131" s="305" t="s">
        <v>362</v>
      </c>
      <c r="E131" s="306">
        <v>801323</v>
      </c>
      <c r="F131" s="306">
        <v>801323</v>
      </c>
      <c r="G131" s="306">
        <v>0</v>
      </c>
      <c r="H131" s="306">
        <v>0</v>
      </c>
      <c r="I131" s="306"/>
      <c r="J131" s="306">
        <v>0</v>
      </c>
      <c r="K131" s="306">
        <v>0</v>
      </c>
      <c r="L131" s="306">
        <v>0</v>
      </c>
    </row>
    <row r="132" ht="19.5" customHeight="1" spans="1:12">
      <c r="A132" s="305" t="s">
        <v>363</v>
      </c>
      <c r="B132" s="305"/>
      <c r="C132" s="305"/>
      <c r="D132" s="305" t="s">
        <v>364</v>
      </c>
      <c r="E132" s="306">
        <v>801323</v>
      </c>
      <c r="F132" s="306">
        <v>801323</v>
      </c>
      <c r="G132" s="306">
        <v>0</v>
      </c>
      <c r="H132" s="306">
        <v>0</v>
      </c>
      <c r="I132" s="306"/>
      <c r="J132" s="306">
        <v>0</v>
      </c>
      <c r="K132" s="306">
        <v>0</v>
      </c>
      <c r="L132" s="306">
        <v>0</v>
      </c>
    </row>
    <row r="133" ht="19.5" customHeight="1" spans="1:12">
      <c r="A133" s="305" t="s">
        <v>365</v>
      </c>
      <c r="B133" s="305"/>
      <c r="C133" s="305"/>
      <c r="D133" s="305" t="s">
        <v>366</v>
      </c>
      <c r="E133" s="306">
        <v>70713</v>
      </c>
      <c r="F133" s="306">
        <v>70713</v>
      </c>
      <c r="G133" s="306">
        <v>0</v>
      </c>
      <c r="H133" s="306">
        <v>0</v>
      </c>
      <c r="I133" s="306"/>
      <c r="J133" s="306">
        <v>0</v>
      </c>
      <c r="K133" s="306">
        <v>0</v>
      </c>
      <c r="L133" s="306">
        <v>0</v>
      </c>
    </row>
    <row r="134" ht="19.5" customHeight="1" spans="1:12">
      <c r="A134" s="305" t="s">
        <v>367</v>
      </c>
      <c r="B134" s="305"/>
      <c r="C134" s="305"/>
      <c r="D134" s="305" t="s">
        <v>368</v>
      </c>
      <c r="E134" s="306">
        <v>70713</v>
      </c>
      <c r="F134" s="306">
        <v>70713</v>
      </c>
      <c r="G134" s="306">
        <v>0</v>
      </c>
      <c r="H134" s="306">
        <v>0</v>
      </c>
      <c r="I134" s="306"/>
      <c r="J134" s="306">
        <v>0</v>
      </c>
      <c r="K134" s="306">
        <v>0</v>
      </c>
      <c r="L134" s="306">
        <v>0</v>
      </c>
    </row>
    <row r="135" ht="19.5" customHeight="1" spans="1:12">
      <c r="A135" s="305" t="s">
        <v>369</v>
      </c>
      <c r="B135" s="305"/>
      <c r="C135" s="305"/>
      <c r="D135" s="305" t="s">
        <v>370</v>
      </c>
      <c r="E135" s="306">
        <v>13000</v>
      </c>
      <c r="F135" s="306">
        <v>13000</v>
      </c>
      <c r="G135" s="306">
        <v>0</v>
      </c>
      <c r="H135" s="306">
        <v>0</v>
      </c>
      <c r="I135" s="306"/>
      <c r="J135" s="306">
        <v>0</v>
      </c>
      <c r="K135" s="306">
        <v>0</v>
      </c>
      <c r="L135" s="306">
        <v>0</v>
      </c>
    </row>
    <row r="136" ht="19.5" customHeight="1" spans="1:12">
      <c r="A136" s="305" t="s">
        <v>371</v>
      </c>
      <c r="B136" s="305"/>
      <c r="C136" s="305"/>
      <c r="D136" s="305" t="s">
        <v>372</v>
      </c>
      <c r="E136" s="306">
        <v>13000</v>
      </c>
      <c r="F136" s="306">
        <v>13000</v>
      </c>
      <c r="G136" s="306">
        <v>0</v>
      </c>
      <c r="H136" s="306">
        <v>0</v>
      </c>
      <c r="I136" s="306"/>
      <c r="J136" s="306">
        <v>0</v>
      </c>
      <c r="K136" s="306">
        <v>0</v>
      </c>
      <c r="L136" s="306">
        <v>0</v>
      </c>
    </row>
    <row r="137" ht="19.5" customHeight="1" spans="1:12">
      <c r="A137" s="305" t="s">
        <v>373</v>
      </c>
      <c r="B137" s="305"/>
      <c r="C137" s="305"/>
      <c r="D137" s="305" t="s">
        <v>374</v>
      </c>
      <c r="E137" s="306">
        <v>13000</v>
      </c>
      <c r="F137" s="306">
        <v>13000</v>
      </c>
      <c r="G137" s="306">
        <v>0</v>
      </c>
      <c r="H137" s="306">
        <v>0</v>
      </c>
      <c r="I137" s="306"/>
      <c r="J137" s="306">
        <v>0</v>
      </c>
      <c r="K137" s="306">
        <v>0</v>
      </c>
      <c r="L137" s="306">
        <v>0</v>
      </c>
    </row>
    <row r="138" ht="19.5" customHeight="1" spans="1:12">
      <c r="A138" s="305" t="s">
        <v>375</v>
      </c>
      <c r="B138" s="305"/>
      <c r="C138" s="305"/>
      <c r="D138" s="305" t="s">
        <v>376</v>
      </c>
      <c r="E138" s="306">
        <v>73000</v>
      </c>
      <c r="F138" s="306">
        <v>73000</v>
      </c>
      <c r="G138" s="306">
        <v>0</v>
      </c>
      <c r="H138" s="306">
        <v>0</v>
      </c>
      <c r="I138" s="306"/>
      <c r="J138" s="306">
        <v>0</v>
      </c>
      <c r="K138" s="306">
        <v>0</v>
      </c>
      <c r="L138" s="306">
        <v>0</v>
      </c>
    </row>
    <row r="139" ht="19.5" customHeight="1" spans="1:12">
      <c r="A139" s="305" t="s">
        <v>377</v>
      </c>
      <c r="B139" s="305"/>
      <c r="C139" s="305"/>
      <c r="D139" s="305" t="s">
        <v>378</v>
      </c>
      <c r="E139" s="306">
        <v>73000</v>
      </c>
      <c r="F139" s="306">
        <v>73000</v>
      </c>
      <c r="G139" s="306">
        <v>0</v>
      </c>
      <c r="H139" s="306">
        <v>0</v>
      </c>
      <c r="I139" s="306"/>
      <c r="J139" s="306">
        <v>0</v>
      </c>
      <c r="K139" s="306">
        <v>0</v>
      </c>
      <c r="L139" s="306">
        <v>0</v>
      </c>
    </row>
    <row r="140" ht="19.5" customHeight="1" spans="1:12">
      <c r="A140" s="305" t="s">
        <v>379</v>
      </c>
      <c r="B140" s="305"/>
      <c r="C140" s="305"/>
      <c r="D140" s="305" t="s">
        <v>380</v>
      </c>
      <c r="E140" s="306">
        <v>73000</v>
      </c>
      <c r="F140" s="306">
        <v>73000</v>
      </c>
      <c r="G140" s="306">
        <v>0</v>
      </c>
      <c r="H140" s="306">
        <v>0</v>
      </c>
      <c r="I140" s="306"/>
      <c r="J140" s="306">
        <v>0</v>
      </c>
      <c r="K140" s="306">
        <v>0</v>
      </c>
      <c r="L140" s="306">
        <v>0</v>
      </c>
    </row>
    <row r="141" ht="19.5" customHeight="1" spans="1:12">
      <c r="A141" s="305" t="s">
        <v>381</v>
      </c>
      <c r="B141" s="305"/>
      <c r="C141" s="305"/>
      <c r="D141" s="305" t="s">
        <v>382</v>
      </c>
      <c r="E141" s="306">
        <v>605000</v>
      </c>
      <c r="F141" s="306">
        <v>605000</v>
      </c>
      <c r="G141" s="306">
        <v>0</v>
      </c>
      <c r="H141" s="306">
        <v>0</v>
      </c>
      <c r="I141" s="306"/>
      <c r="J141" s="306">
        <v>0</v>
      </c>
      <c r="K141" s="306">
        <v>0</v>
      </c>
      <c r="L141" s="306">
        <v>0</v>
      </c>
    </row>
    <row r="142" ht="19.5" customHeight="1" spans="1:12">
      <c r="A142" s="305" t="s">
        <v>383</v>
      </c>
      <c r="B142" s="305"/>
      <c r="C142" s="305"/>
      <c r="D142" s="305" t="s">
        <v>384</v>
      </c>
      <c r="E142" s="306">
        <v>605000</v>
      </c>
      <c r="F142" s="306">
        <v>605000</v>
      </c>
      <c r="G142" s="306">
        <v>0</v>
      </c>
      <c r="H142" s="306">
        <v>0</v>
      </c>
      <c r="I142" s="306"/>
      <c r="J142" s="306">
        <v>0</v>
      </c>
      <c r="K142" s="306">
        <v>0</v>
      </c>
      <c r="L142" s="306">
        <v>0</v>
      </c>
    </row>
    <row r="143" ht="19.5" customHeight="1" spans="1:12">
      <c r="A143" s="305" t="s">
        <v>385</v>
      </c>
      <c r="B143" s="305"/>
      <c r="C143" s="305"/>
      <c r="D143" s="305" t="s">
        <v>386</v>
      </c>
      <c r="E143" s="306">
        <v>135000</v>
      </c>
      <c r="F143" s="306">
        <v>135000</v>
      </c>
      <c r="G143" s="306">
        <v>0</v>
      </c>
      <c r="H143" s="306">
        <v>0</v>
      </c>
      <c r="I143" s="306"/>
      <c r="J143" s="306">
        <v>0</v>
      </c>
      <c r="K143" s="306">
        <v>0</v>
      </c>
      <c r="L143" s="306">
        <v>0</v>
      </c>
    </row>
    <row r="144" ht="19.5" customHeight="1" spans="1:12">
      <c r="A144" s="305" t="s">
        <v>387</v>
      </c>
      <c r="B144" s="305"/>
      <c r="C144" s="305"/>
      <c r="D144" s="305" t="s">
        <v>388</v>
      </c>
      <c r="E144" s="306">
        <v>470000</v>
      </c>
      <c r="F144" s="306">
        <v>470000</v>
      </c>
      <c r="G144" s="306">
        <v>0</v>
      </c>
      <c r="H144" s="306">
        <v>0</v>
      </c>
      <c r="I144" s="306"/>
      <c r="J144" s="306">
        <v>0</v>
      </c>
      <c r="K144" s="306">
        <v>0</v>
      </c>
      <c r="L144" s="306">
        <v>0</v>
      </c>
    </row>
    <row r="145" ht="19.5" customHeight="1" spans="1:12">
      <c r="A145" s="305" t="s">
        <v>389</v>
      </c>
      <c r="B145" s="305"/>
      <c r="C145" s="305"/>
      <c r="D145" s="305"/>
      <c r="E145" s="305"/>
      <c r="F145" s="305"/>
      <c r="G145" s="305"/>
      <c r="H145" s="305"/>
      <c r="I145" s="305"/>
      <c r="J145" s="305"/>
      <c r="K145" s="305"/>
      <c r="L145" s="305"/>
    </row>
  </sheetData>
  <mergeCells count="15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L14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5"/>
  <sheetViews>
    <sheetView workbookViewId="0">
      <pane xSplit="4" ySplit="9" topLeftCell="E92" activePane="bottomRight" state="frozen"/>
      <selection/>
      <selection pane="topRight"/>
      <selection pane="bottomLeft"/>
      <selection pane="bottomRight" activeCell="A1" sqref="A1"/>
    </sheetView>
  </sheetViews>
  <sheetFormatPr defaultColWidth="9" defaultRowHeight="14.4"/>
  <cols>
    <col min="1" max="3" width="3.25" style="39" customWidth="1"/>
    <col min="4" max="4" width="32.75" style="39" customWidth="1"/>
    <col min="5" max="10" width="18.75" style="39" customWidth="1"/>
    <col min="11" max="16384" width="9" style="39"/>
  </cols>
  <sheetData>
    <row r="1" ht="28.2" spans="6:6">
      <c r="F1" s="313" t="s">
        <v>390</v>
      </c>
    </row>
    <row r="2" ht="15.6" spans="10:10">
      <c r="J2" s="145" t="s">
        <v>391</v>
      </c>
    </row>
    <row r="3" ht="15.6" spans="1:10">
      <c r="A3" s="145" t="s">
        <v>2</v>
      </c>
      <c r="J3" s="145" t="s">
        <v>3</v>
      </c>
    </row>
    <row r="4" ht="19.5" customHeight="1" spans="1:10">
      <c r="A4" s="304" t="s">
        <v>6</v>
      </c>
      <c r="B4" s="304"/>
      <c r="C4" s="304"/>
      <c r="D4" s="304"/>
      <c r="E4" s="309" t="s">
        <v>99</v>
      </c>
      <c r="F4" s="309" t="s">
        <v>392</v>
      </c>
      <c r="G4" s="309" t="s">
        <v>393</v>
      </c>
      <c r="H4" s="309" t="s">
        <v>394</v>
      </c>
      <c r="I4" s="309" t="s">
        <v>395</v>
      </c>
      <c r="J4" s="309" t="s">
        <v>396</v>
      </c>
    </row>
    <row r="5" ht="19.5" customHeight="1" spans="1:10">
      <c r="A5" s="309" t="s">
        <v>122</v>
      </c>
      <c r="B5" s="309"/>
      <c r="C5" s="309"/>
      <c r="D5" s="304" t="s">
        <v>123</v>
      </c>
      <c r="E5" s="309"/>
      <c r="F5" s="309"/>
      <c r="G5" s="309"/>
      <c r="H5" s="309"/>
      <c r="I5" s="309"/>
      <c r="J5" s="309"/>
    </row>
    <row r="6" ht="19.5" customHeight="1" spans="1:10">
      <c r="A6" s="309"/>
      <c r="B6" s="309"/>
      <c r="C6" s="309"/>
      <c r="D6" s="304"/>
      <c r="E6" s="309"/>
      <c r="F6" s="309"/>
      <c r="G6" s="309"/>
      <c r="H6" s="309"/>
      <c r="I6" s="309"/>
      <c r="J6" s="309"/>
    </row>
    <row r="7" ht="19.5" customHeight="1" spans="1:10">
      <c r="A7" s="309"/>
      <c r="B7" s="309"/>
      <c r="C7" s="309"/>
      <c r="D7" s="304"/>
      <c r="E7" s="309"/>
      <c r="F7" s="309"/>
      <c r="G7" s="309"/>
      <c r="H7" s="309"/>
      <c r="I7" s="309"/>
      <c r="J7" s="309"/>
    </row>
    <row r="8" ht="19.5" customHeight="1" spans="1:10">
      <c r="A8" s="304" t="s">
        <v>126</v>
      </c>
      <c r="B8" s="304" t="s">
        <v>127</v>
      </c>
      <c r="C8" s="304" t="s">
        <v>128</v>
      </c>
      <c r="D8" s="304" t="s">
        <v>10</v>
      </c>
      <c r="E8" s="309" t="s">
        <v>11</v>
      </c>
      <c r="F8" s="309" t="s">
        <v>12</v>
      </c>
      <c r="G8" s="309" t="s">
        <v>20</v>
      </c>
      <c r="H8" s="309" t="s">
        <v>24</v>
      </c>
      <c r="I8" s="309" t="s">
        <v>28</v>
      </c>
      <c r="J8" s="309" t="s">
        <v>32</v>
      </c>
    </row>
    <row r="9" ht="19.5" customHeight="1" spans="1:10">
      <c r="A9" s="304"/>
      <c r="B9" s="304"/>
      <c r="C9" s="304"/>
      <c r="D9" s="304" t="s">
        <v>129</v>
      </c>
      <c r="E9" s="306">
        <v>38278770.31</v>
      </c>
      <c r="F9" s="306">
        <v>16361219.24</v>
      </c>
      <c r="G9" s="306">
        <v>21917551.07</v>
      </c>
      <c r="H9" s="306"/>
      <c r="I9" s="306"/>
      <c r="J9" s="306"/>
    </row>
    <row r="10" ht="19.5" customHeight="1" spans="1:10">
      <c r="A10" s="305" t="s">
        <v>130</v>
      </c>
      <c r="B10" s="305"/>
      <c r="C10" s="305"/>
      <c r="D10" s="305" t="s">
        <v>131</v>
      </c>
      <c r="E10" s="306">
        <v>5476018.04</v>
      </c>
      <c r="F10" s="306">
        <v>4474544.4</v>
      </c>
      <c r="G10" s="306">
        <v>1001473.64</v>
      </c>
      <c r="H10" s="306"/>
      <c r="I10" s="306"/>
      <c r="J10" s="306"/>
    </row>
    <row r="11" ht="19.5" customHeight="1" spans="1:10">
      <c r="A11" s="305" t="s">
        <v>132</v>
      </c>
      <c r="B11" s="305"/>
      <c r="C11" s="305"/>
      <c r="D11" s="305" t="s">
        <v>133</v>
      </c>
      <c r="E11" s="306">
        <v>177627.6</v>
      </c>
      <c r="F11" s="306"/>
      <c r="G11" s="306">
        <v>177627.6</v>
      </c>
      <c r="H11" s="306"/>
      <c r="I11" s="306"/>
      <c r="J11" s="306"/>
    </row>
    <row r="12" ht="19.5" customHeight="1" spans="1:10">
      <c r="A12" s="305" t="s">
        <v>134</v>
      </c>
      <c r="B12" s="305"/>
      <c r="C12" s="305"/>
      <c r="D12" s="305" t="s">
        <v>135</v>
      </c>
      <c r="E12" s="306">
        <v>177627.6</v>
      </c>
      <c r="F12" s="306"/>
      <c r="G12" s="306">
        <v>177627.6</v>
      </c>
      <c r="H12" s="306"/>
      <c r="I12" s="306"/>
      <c r="J12" s="306"/>
    </row>
    <row r="13" ht="19.5" customHeight="1" spans="1:10">
      <c r="A13" s="305" t="s">
        <v>136</v>
      </c>
      <c r="B13" s="305"/>
      <c r="C13" s="305"/>
      <c r="D13" s="305" t="s">
        <v>137</v>
      </c>
      <c r="E13" s="306">
        <v>4346923.84</v>
      </c>
      <c r="F13" s="306">
        <v>3877254.8</v>
      </c>
      <c r="G13" s="306">
        <v>469669.04</v>
      </c>
      <c r="H13" s="306"/>
      <c r="I13" s="306"/>
      <c r="J13" s="306"/>
    </row>
    <row r="14" ht="19.5" customHeight="1" spans="1:10">
      <c r="A14" s="305" t="s">
        <v>138</v>
      </c>
      <c r="B14" s="305"/>
      <c r="C14" s="305"/>
      <c r="D14" s="305" t="s">
        <v>139</v>
      </c>
      <c r="E14" s="306">
        <v>4346923.84</v>
      </c>
      <c r="F14" s="306">
        <v>3877254.8</v>
      </c>
      <c r="G14" s="306">
        <v>469669.04</v>
      </c>
      <c r="H14" s="306"/>
      <c r="I14" s="306"/>
      <c r="J14" s="306"/>
    </row>
    <row r="15" ht="19.5" customHeight="1" spans="1:10">
      <c r="A15" s="305" t="s">
        <v>140</v>
      </c>
      <c r="B15" s="305"/>
      <c r="C15" s="305"/>
      <c r="D15" s="305" t="s">
        <v>141</v>
      </c>
      <c r="E15" s="306">
        <v>18285</v>
      </c>
      <c r="F15" s="306"/>
      <c r="G15" s="306">
        <v>18285</v>
      </c>
      <c r="H15" s="306"/>
      <c r="I15" s="306"/>
      <c r="J15" s="306"/>
    </row>
    <row r="16" ht="19.5" customHeight="1" spans="1:10">
      <c r="A16" s="305" t="s">
        <v>142</v>
      </c>
      <c r="B16" s="305"/>
      <c r="C16" s="305"/>
      <c r="D16" s="305" t="s">
        <v>143</v>
      </c>
      <c r="E16" s="306">
        <v>18285</v>
      </c>
      <c r="F16" s="306"/>
      <c r="G16" s="306">
        <v>18285</v>
      </c>
      <c r="H16" s="306"/>
      <c r="I16" s="306"/>
      <c r="J16" s="306"/>
    </row>
    <row r="17" ht="19.5" customHeight="1" spans="1:10">
      <c r="A17" s="305" t="s">
        <v>144</v>
      </c>
      <c r="B17" s="305"/>
      <c r="C17" s="305"/>
      <c r="D17" s="305" t="s">
        <v>145</v>
      </c>
      <c r="E17" s="306">
        <v>455324</v>
      </c>
      <c r="F17" s="306">
        <v>445324</v>
      </c>
      <c r="G17" s="306">
        <v>10000</v>
      </c>
      <c r="H17" s="306"/>
      <c r="I17" s="306"/>
      <c r="J17" s="306"/>
    </row>
    <row r="18" ht="19.5" customHeight="1" spans="1:10">
      <c r="A18" s="305" t="s">
        <v>146</v>
      </c>
      <c r="B18" s="305"/>
      <c r="C18" s="305"/>
      <c r="D18" s="305" t="s">
        <v>139</v>
      </c>
      <c r="E18" s="306">
        <v>445324</v>
      </c>
      <c r="F18" s="306">
        <v>445324</v>
      </c>
      <c r="G18" s="306"/>
      <c r="H18" s="306"/>
      <c r="I18" s="306"/>
      <c r="J18" s="306"/>
    </row>
    <row r="19" ht="19.5" customHeight="1" spans="1:10">
      <c r="A19" s="305" t="s">
        <v>147</v>
      </c>
      <c r="B19" s="305"/>
      <c r="C19" s="305"/>
      <c r="D19" s="305" t="s">
        <v>148</v>
      </c>
      <c r="E19" s="306">
        <v>10000</v>
      </c>
      <c r="F19" s="306"/>
      <c r="G19" s="306">
        <v>10000</v>
      </c>
      <c r="H19" s="306"/>
      <c r="I19" s="306"/>
      <c r="J19" s="306"/>
    </row>
    <row r="20" ht="19.5" customHeight="1" spans="1:10">
      <c r="A20" s="305" t="s">
        <v>149</v>
      </c>
      <c r="B20" s="305"/>
      <c r="C20" s="305"/>
      <c r="D20" s="305" t="s">
        <v>150</v>
      </c>
      <c r="E20" s="306">
        <v>69465.6</v>
      </c>
      <c r="F20" s="306">
        <v>69465.6</v>
      </c>
      <c r="G20" s="306"/>
      <c r="H20" s="306"/>
      <c r="I20" s="306"/>
      <c r="J20" s="306"/>
    </row>
    <row r="21" ht="19.5" customHeight="1" spans="1:10">
      <c r="A21" s="305" t="s">
        <v>151</v>
      </c>
      <c r="B21" s="305"/>
      <c r="C21" s="305"/>
      <c r="D21" s="305" t="s">
        <v>139</v>
      </c>
      <c r="E21" s="306">
        <v>69465.6</v>
      </c>
      <c r="F21" s="306">
        <v>69465.6</v>
      </c>
      <c r="G21" s="306"/>
      <c r="H21" s="306"/>
      <c r="I21" s="306"/>
      <c r="J21" s="306"/>
    </row>
    <row r="22" ht="19.5" customHeight="1" spans="1:10">
      <c r="A22" s="305" t="s">
        <v>152</v>
      </c>
      <c r="B22" s="305"/>
      <c r="C22" s="305"/>
      <c r="D22" s="305" t="s">
        <v>153</v>
      </c>
      <c r="E22" s="306">
        <v>21520</v>
      </c>
      <c r="F22" s="306"/>
      <c r="G22" s="306">
        <v>21520</v>
      </c>
      <c r="H22" s="306"/>
      <c r="I22" s="306"/>
      <c r="J22" s="306"/>
    </row>
    <row r="23" ht="19.5" customHeight="1" spans="1:10">
      <c r="A23" s="305" t="s">
        <v>154</v>
      </c>
      <c r="B23" s="305"/>
      <c r="C23" s="305"/>
      <c r="D23" s="305" t="s">
        <v>155</v>
      </c>
      <c r="E23" s="306">
        <v>21520</v>
      </c>
      <c r="F23" s="306"/>
      <c r="G23" s="306">
        <v>21520</v>
      </c>
      <c r="H23" s="306"/>
      <c r="I23" s="306"/>
      <c r="J23" s="306"/>
    </row>
    <row r="24" ht="19.5" customHeight="1" spans="1:10">
      <c r="A24" s="305" t="s">
        <v>156</v>
      </c>
      <c r="B24" s="305"/>
      <c r="C24" s="305"/>
      <c r="D24" s="305" t="s">
        <v>157</v>
      </c>
      <c r="E24" s="306">
        <v>141192</v>
      </c>
      <c r="F24" s="306"/>
      <c r="G24" s="306">
        <v>141192</v>
      </c>
      <c r="H24" s="306"/>
      <c r="I24" s="306"/>
      <c r="J24" s="306"/>
    </row>
    <row r="25" ht="19.5" customHeight="1" spans="1:10">
      <c r="A25" s="305" t="s">
        <v>158</v>
      </c>
      <c r="B25" s="305"/>
      <c r="C25" s="305"/>
      <c r="D25" s="305" t="s">
        <v>159</v>
      </c>
      <c r="E25" s="306">
        <v>141192</v>
      </c>
      <c r="F25" s="306"/>
      <c r="G25" s="306">
        <v>141192</v>
      </c>
      <c r="H25" s="306"/>
      <c r="I25" s="306"/>
      <c r="J25" s="306"/>
    </row>
    <row r="26" ht="19.5" customHeight="1" spans="1:10">
      <c r="A26" s="305" t="s">
        <v>160</v>
      </c>
      <c r="B26" s="305"/>
      <c r="C26" s="305"/>
      <c r="D26" s="305" t="s">
        <v>161</v>
      </c>
      <c r="E26" s="306">
        <v>138780</v>
      </c>
      <c r="F26" s="306"/>
      <c r="G26" s="306">
        <v>138780</v>
      </c>
      <c r="H26" s="306"/>
      <c r="I26" s="306"/>
      <c r="J26" s="306"/>
    </row>
    <row r="27" ht="19.5" customHeight="1" spans="1:10">
      <c r="A27" s="305" t="s">
        <v>162</v>
      </c>
      <c r="B27" s="305"/>
      <c r="C27" s="305"/>
      <c r="D27" s="305" t="s">
        <v>163</v>
      </c>
      <c r="E27" s="306">
        <v>138780</v>
      </c>
      <c r="F27" s="306"/>
      <c r="G27" s="306">
        <v>138780</v>
      </c>
      <c r="H27" s="306"/>
      <c r="I27" s="306"/>
      <c r="J27" s="306"/>
    </row>
    <row r="28" ht="19.5" customHeight="1" spans="1:10">
      <c r="A28" s="305" t="s">
        <v>164</v>
      </c>
      <c r="B28" s="305"/>
      <c r="C28" s="305"/>
      <c r="D28" s="305" t="s">
        <v>165</v>
      </c>
      <c r="E28" s="306">
        <v>82500</v>
      </c>
      <c r="F28" s="306">
        <v>82500</v>
      </c>
      <c r="G28" s="306"/>
      <c r="H28" s="306"/>
      <c r="I28" s="306"/>
      <c r="J28" s="306"/>
    </row>
    <row r="29" ht="19.5" customHeight="1" spans="1:10">
      <c r="A29" s="305" t="s">
        <v>166</v>
      </c>
      <c r="B29" s="305"/>
      <c r="C29" s="305"/>
      <c r="D29" s="305" t="s">
        <v>167</v>
      </c>
      <c r="E29" s="306">
        <v>82500</v>
      </c>
      <c r="F29" s="306">
        <v>82500</v>
      </c>
      <c r="G29" s="306"/>
      <c r="H29" s="306"/>
      <c r="I29" s="306"/>
      <c r="J29" s="306"/>
    </row>
    <row r="30" ht="19.5" customHeight="1" spans="1:10">
      <c r="A30" s="305" t="s">
        <v>168</v>
      </c>
      <c r="B30" s="305"/>
      <c r="C30" s="305"/>
      <c r="D30" s="305" t="s">
        <v>169</v>
      </c>
      <c r="E30" s="306">
        <v>10000</v>
      </c>
      <c r="F30" s="306"/>
      <c r="G30" s="306">
        <v>10000</v>
      </c>
      <c r="H30" s="306"/>
      <c r="I30" s="306"/>
      <c r="J30" s="306"/>
    </row>
    <row r="31" ht="19.5" customHeight="1" spans="1:10">
      <c r="A31" s="305" t="s">
        <v>170</v>
      </c>
      <c r="B31" s="305"/>
      <c r="C31" s="305"/>
      <c r="D31" s="305" t="s">
        <v>169</v>
      </c>
      <c r="E31" s="306">
        <v>10000</v>
      </c>
      <c r="F31" s="306"/>
      <c r="G31" s="306">
        <v>10000</v>
      </c>
      <c r="H31" s="306"/>
      <c r="I31" s="306"/>
      <c r="J31" s="306"/>
    </row>
    <row r="32" ht="19.5" customHeight="1" spans="1:10">
      <c r="A32" s="305" t="s">
        <v>171</v>
      </c>
      <c r="B32" s="305"/>
      <c r="C32" s="305"/>
      <c r="D32" s="305" t="s">
        <v>172</v>
      </c>
      <c r="E32" s="306">
        <v>14400</v>
      </c>
      <c r="F32" s="306"/>
      <c r="G32" s="306">
        <v>14400</v>
      </c>
      <c r="H32" s="306"/>
      <c r="I32" s="306"/>
      <c r="J32" s="306"/>
    </row>
    <row r="33" ht="19.5" customHeight="1" spans="1:10">
      <c r="A33" s="305" t="s">
        <v>173</v>
      </c>
      <c r="B33" s="305"/>
      <c r="C33" s="305"/>
      <c r="D33" s="305" t="s">
        <v>174</v>
      </c>
      <c r="E33" s="306">
        <v>14400</v>
      </c>
      <c r="F33" s="306"/>
      <c r="G33" s="306">
        <v>14400</v>
      </c>
      <c r="H33" s="306"/>
      <c r="I33" s="306"/>
      <c r="J33" s="306"/>
    </row>
    <row r="34" ht="19.5" customHeight="1" spans="1:10">
      <c r="A34" s="305" t="s">
        <v>175</v>
      </c>
      <c r="B34" s="305"/>
      <c r="C34" s="305"/>
      <c r="D34" s="305" t="s">
        <v>176</v>
      </c>
      <c r="E34" s="306">
        <v>83073</v>
      </c>
      <c r="F34" s="306"/>
      <c r="G34" s="306">
        <v>83073</v>
      </c>
      <c r="H34" s="306"/>
      <c r="I34" s="306"/>
      <c r="J34" s="306"/>
    </row>
    <row r="35" ht="19.5" customHeight="1" spans="1:10">
      <c r="A35" s="305" t="s">
        <v>177</v>
      </c>
      <c r="B35" s="305"/>
      <c r="C35" s="305"/>
      <c r="D35" s="305" t="s">
        <v>178</v>
      </c>
      <c r="E35" s="306">
        <v>83073</v>
      </c>
      <c r="F35" s="306"/>
      <c r="G35" s="306">
        <v>83073</v>
      </c>
      <c r="H35" s="306"/>
      <c r="I35" s="306"/>
      <c r="J35" s="306"/>
    </row>
    <row r="36" ht="19.5" customHeight="1" spans="1:10">
      <c r="A36" s="305" t="s">
        <v>179</v>
      </c>
      <c r="B36" s="305"/>
      <c r="C36" s="305"/>
      <c r="D36" s="305" t="s">
        <v>178</v>
      </c>
      <c r="E36" s="306">
        <v>83073</v>
      </c>
      <c r="F36" s="306"/>
      <c r="G36" s="306">
        <v>83073</v>
      </c>
      <c r="H36" s="306"/>
      <c r="I36" s="306"/>
      <c r="J36" s="306"/>
    </row>
    <row r="37" ht="19.5" customHeight="1" spans="1:10">
      <c r="A37" s="305" t="s">
        <v>180</v>
      </c>
      <c r="B37" s="305"/>
      <c r="C37" s="305"/>
      <c r="D37" s="305" t="s">
        <v>181</v>
      </c>
      <c r="E37" s="306">
        <v>15000</v>
      </c>
      <c r="F37" s="306"/>
      <c r="G37" s="306">
        <v>15000</v>
      </c>
      <c r="H37" s="306"/>
      <c r="I37" s="306"/>
      <c r="J37" s="306"/>
    </row>
    <row r="38" ht="19.5" customHeight="1" spans="1:10">
      <c r="A38" s="305" t="s">
        <v>182</v>
      </c>
      <c r="B38" s="305"/>
      <c r="C38" s="305"/>
      <c r="D38" s="305" t="s">
        <v>183</v>
      </c>
      <c r="E38" s="306">
        <v>15000</v>
      </c>
      <c r="F38" s="306"/>
      <c r="G38" s="306">
        <v>15000</v>
      </c>
      <c r="H38" s="306"/>
      <c r="I38" s="306"/>
      <c r="J38" s="306"/>
    </row>
    <row r="39" ht="19.5" customHeight="1" spans="1:10">
      <c r="A39" s="305" t="s">
        <v>184</v>
      </c>
      <c r="B39" s="305"/>
      <c r="C39" s="305"/>
      <c r="D39" s="305" t="s">
        <v>183</v>
      </c>
      <c r="E39" s="306">
        <v>15000</v>
      </c>
      <c r="F39" s="306"/>
      <c r="G39" s="306">
        <v>15000</v>
      </c>
      <c r="H39" s="306"/>
      <c r="I39" s="306"/>
      <c r="J39" s="306"/>
    </row>
    <row r="40" ht="19.5" customHeight="1" spans="1:10">
      <c r="A40" s="305" t="s">
        <v>185</v>
      </c>
      <c r="B40" s="305"/>
      <c r="C40" s="305"/>
      <c r="D40" s="305" t="s">
        <v>186</v>
      </c>
      <c r="E40" s="306">
        <v>332908</v>
      </c>
      <c r="F40" s="306">
        <v>159758</v>
      </c>
      <c r="G40" s="306">
        <v>173150</v>
      </c>
      <c r="H40" s="306"/>
      <c r="I40" s="306"/>
      <c r="J40" s="306"/>
    </row>
    <row r="41" ht="19.5" customHeight="1" spans="1:10">
      <c r="A41" s="305" t="s">
        <v>187</v>
      </c>
      <c r="B41" s="305"/>
      <c r="C41" s="305"/>
      <c r="D41" s="305" t="s">
        <v>188</v>
      </c>
      <c r="E41" s="306">
        <v>159758</v>
      </c>
      <c r="F41" s="306">
        <v>159758</v>
      </c>
      <c r="G41" s="306"/>
      <c r="H41" s="306"/>
      <c r="I41" s="306"/>
      <c r="J41" s="306"/>
    </row>
    <row r="42" ht="19.5" customHeight="1" spans="1:10">
      <c r="A42" s="305" t="s">
        <v>189</v>
      </c>
      <c r="B42" s="305"/>
      <c r="C42" s="305"/>
      <c r="D42" s="305" t="s">
        <v>139</v>
      </c>
      <c r="E42" s="306">
        <v>159758</v>
      </c>
      <c r="F42" s="306">
        <v>159758</v>
      </c>
      <c r="G42" s="306"/>
      <c r="H42" s="306"/>
      <c r="I42" s="306"/>
      <c r="J42" s="306"/>
    </row>
    <row r="43" ht="19.5" customHeight="1" spans="1:10">
      <c r="A43" s="305" t="s">
        <v>190</v>
      </c>
      <c r="B43" s="305"/>
      <c r="C43" s="305"/>
      <c r="D43" s="305" t="s">
        <v>191</v>
      </c>
      <c r="E43" s="306">
        <v>67950</v>
      </c>
      <c r="F43" s="306"/>
      <c r="G43" s="306">
        <v>67950</v>
      </c>
      <c r="H43" s="306"/>
      <c r="I43" s="306"/>
      <c r="J43" s="306"/>
    </row>
    <row r="44" ht="19.5" customHeight="1" spans="1:10">
      <c r="A44" s="305" t="s">
        <v>192</v>
      </c>
      <c r="B44" s="305"/>
      <c r="C44" s="305"/>
      <c r="D44" s="305" t="s">
        <v>193</v>
      </c>
      <c r="E44" s="306">
        <v>67950</v>
      </c>
      <c r="F44" s="306"/>
      <c r="G44" s="306">
        <v>67950</v>
      </c>
      <c r="H44" s="306"/>
      <c r="I44" s="306"/>
      <c r="J44" s="306"/>
    </row>
    <row r="45" ht="19.5" customHeight="1" spans="1:10">
      <c r="A45" s="305" t="s">
        <v>194</v>
      </c>
      <c r="B45" s="305"/>
      <c r="C45" s="305"/>
      <c r="D45" s="305" t="s">
        <v>195</v>
      </c>
      <c r="E45" s="306">
        <v>105200</v>
      </c>
      <c r="F45" s="306"/>
      <c r="G45" s="306">
        <v>105200</v>
      </c>
      <c r="H45" s="306"/>
      <c r="I45" s="306"/>
      <c r="J45" s="306"/>
    </row>
    <row r="46" ht="19.5" customHeight="1" spans="1:10">
      <c r="A46" s="305" t="s">
        <v>196</v>
      </c>
      <c r="B46" s="305"/>
      <c r="C46" s="305"/>
      <c r="D46" s="305" t="s">
        <v>197</v>
      </c>
      <c r="E46" s="306">
        <v>105200</v>
      </c>
      <c r="F46" s="306"/>
      <c r="G46" s="306">
        <v>105200</v>
      </c>
      <c r="H46" s="306"/>
      <c r="I46" s="306"/>
      <c r="J46" s="306"/>
    </row>
    <row r="47" ht="19.5" customHeight="1" spans="1:10">
      <c r="A47" s="305" t="s">
        <v>198</v>
      </c>
      <c r="B47" s="305"/>
      <c r="C47" s="305"/>
      <c r="D47" s="305" t="s">
        <v>199</v>
      </c>
      <c r="E47" s="306">
        <v>249572.86</v>
      </c>
      <c r="F47" s="306">
        <v>159341.76</v>
      </c>
      <c r="G47" s="306">
        <v>90231.1</v>
      </c>
      <c r="H47" s="306"/>
      <c r="I47" s="306"/>
      <c r="J47" s="306"/>
    </row>
    <row r="48" ht="19.5" customHeight="1" spans="1:10">
      <c r="A48" s="305" t="s">
        <v>200</v>
      </c>
      <c r="B48" s="305"/>
      <c r="C48" s="305"/>
      <c r="D48" s="305" t="s">
        <v>201</v>
      </c>
      <c r="E48" s="306">
        <v>179579.76</v>
      </c>
      <c r="F48" s="306">
        <v>159341.76</v>
      </c>
      <c r="G48" s="306">
        <v>20238</v>
      </c>
      <c r="H48" s="306"/>
      <c r="I48" s="306"/>
      <c r="J48" s="306"/>
    </row>
    <row r="49" ht="19.5" customHeight="1" spans="1:10">
      <c r="A49" s="305" t="s">
        <v>202</v>
      </c>
      <c r="B49" s="305"/>
      <c r="C49" s="305"/>
      <c r="D49" s="305" t="s">
        <v>203</v>
      </c>
      <c r="E49" s="306">
        <v>159341.76</v>
      </c>
      <c r="F49" s="306">
        <v>159341.76</v>
      </c>
      <c r="G49" s="306"/>
      <c r="H49" s="306"/>
      <c r="I49" s="306"/>
      <c r="J49" s="306"/>
    </row>
    <row r="50" ht="19.5" customHeight="1" spans="1:10">
      <c r="A50" s="305" t="s">
        <v>204</v>
      </c>
      <c r="B50" s="305"/>
      <c r="C50" s="305"/>
      <c r="D50" s="305" t="s">
        <v>205</v>
      </c>
      <c r="E50" s="306">
        <v>20238</v>
      </c>
      <c r="F50" s="306"/>
      <c r="G50" s="306">
        <v>20238</v>
      </c>
      <c r="H50" s="306"/>
      <c r="I50" s="306"/>
      <c r="J50" s="306"/>
    </row>
    <row r="51" ht="19.5" customHeight="1" spans="1:10">
      <c r="A51" s="305" t="s">
        <v>206</v>
      </c>
      <c r="B51" s="305"/>
      <c r="C51" s="305"/>
      <c r="D51" s="305" t="s">
        <v>207</v>
      </c>
      <c r="E51" s="306">
        <v>69993.1</v>
      </c>
      <c r="F51" s="306"/>
      <c r="G51" s="306">
        <v>69993.1</v>
      </c>
      <c r="H51" s="306"/>
      <c r="I51" s="306"/>
      <c r="J51" s="306"/>
    </row>
    <row r="52" ht="19.5" customHeight="1" spans="1:10">
      <c r="A52" s="305" t="s">
        <v>208</v>
      </c>
      <c r="B52" s="305"/>
      <c r="C52" s="305"/>
      <c r="D52" s="305" t="s">
        <v>207</v>
      </c>
      <c r="E52" s="306">
        <v>69993.1</v>
      </c>
      <c r="F52" s="306"/>
      <c r="G52" s="306">
        <v>69993.1</v>
      </c>
      <c r="H52" s="306"/>
      <c r="I52" s="306"/>
      <c r="J52" s="306"/>
    </row>
    <row r="53" ht="19.5" customHeight="1" spans="1:10">
      <c r="A53" s="305" t="s">
        <v>209</v>
      </c>
      <c r="B53" s="305"/>
      <c r="C53" s="305"/>
      <c r="D53" s="305" t="s">
        <v>210</v>
      </c>
      <c r="E53" s="306">
        <v>2270120.39</v>
      </c>
      <c r="F53" s="306">
        <v>1711885.19</v>
      </c>
      <c r="G53" s="306">
        <v>558235.2</v>
      </c>
      <c r="H53" s="306"/>
      <c r="I53" s="306"/>
      <c r="J53" s="306"/>
    </row>
    <row r="54" ht="19.5" customHeight="1" spans="1:10">
      <c r="A54" s="305" t="s">
        <v>211</v>
      </c>
      <c r="B54" s="305"/>
      <c r="C54" s="305"/>
      <c r="D54" s="305" t="s">
        <v>212</v>
      </c>
      <c r="E54" s="306">
        <v>458497.69</v>
      </c>
      <c r="F54" s="306">
        <v>458497.69</v>
      </c>
      <c r="G54" s="306"/>
      <c r="H54" s="306"/>
      <c r="I54" s="306"/>
      <c r="J54" s="306"/>
    </row>
    <row r="55" ht="19.5" customHeight="1" spans="1:10">
      <c r="A55" s="305" t="s">
        <v>213</v>
      </c>
      <c r="B55" s="305"/>
      <c r="C55" s="305"/>
      <c r="D55" s="305" t="s">
        <v>214</v>
      </c>
      <c r="E55" s="306">
        <v>458497.69</v>
      </c>
      <c r="F55" s="306">
        <v>458497.69</v>
      </c>
      <c r="G55" s="306"/>
      <c r="H55" s="306"/>
      <c r="I55" s="306"/>
      <c r="J55" s="306"/>
    </row>
    <row r="56" ht="19.5" customHeight="1" spans="1:10">
      <c r="A56" s="305" t="s">
        <v>215</v>
      </c>
      <c r="B56" s="305"/>
      <c r="C56" s="305"/>
      <c r="D56" s="305" t="s">
        <v>216</v>
      </c>
      <c r="E56" s="306">
        <v>225252</v>
      </c>
      <c r="F56" s="306">
        <v>52</v>
      </c>
      <c r="G56" s="306">
        <v>225200</v>
      </c>
      <c r="H56" s="306"/>
      <c r="I56" s="306"/>
      <c r="J56" s="306"/>
    </row>
    <row r="57" ht="19.5" customHeight="1" spans="1:10">
      <c r="A57" s="305" t="s">
        <v>217</v>
      </c>
      <c r="B57" s="305"/>
      <c r="C57" s="305"/>
      <c r="D57" s="305" t="s">
        <v>218</v>
      </c>
      <c r="E57" s="306">
        <v>225252</v>
      </c>
      <c r="F57" s="306">
        <v>52</v>
      </c>
      <c r="G57" s="306">
        <v>225200</v>
      </c>
      <c r="H57" s="306"/>
      <c r="I57" s="306"/>
      <c r="J57" s="306"/>
    </row>
    <row r="58" ht="19.5" customHeight="1" spans="1:10">
      <c r="A58" s="305" t="s">
        <v>219</v>
      </c>
      <c r="B58" s="305"/>
      <c r="C58" s="305"/>
      <c r="D58" s="305" t="s">
        <v>220</v>
      </c>
      <c r="E58" s="306">
        <v>1247555.5</v>
      </c>
      <c r="F58" s="306">
        <v>1242955.5</v>
      </c>
      <c r="G58" s="306">
        <v>4600</v>
      </c>
      <c r="H58" s="306"/>
      <c r="I58" s="306"/>
      <c r="J58" s="306"/>
    </row>
    <row r="59" ht="19.5" customHeight="1" spans="1:10">
      <c r="A59" s="305" t="s">
        <v>221</v>
      </c>
      <c r="B59" s="305"/>
      <c r="C59" s="305"/>
      <c r="D59" s="305" t="s">
        <v>222</v>
      </c>
      <c r="E59" s="306">
        <v>4600</v>
      </c>
      <c r="F59" s="306"/>
      <c r="G59" s="306">
        <v>4600</v>
      </c>
      <c r="H59" s="306"/>
      <c r="I59" s="306"/>
      <c r="J59" s="306"/>
    </row>
    <row r="60" ht="19.5" customHeight="1" spans="1:10">
      <c r="A60" s="305" t="s">
        <v>223</v>
      </c>
      <c r="B60" s="305"/>
      <c r="C60" s="305"/>
      <c r="D60" s="305" t="s">
        <v>224</v>
      </c>
      <c r="E60" s="306">
        <v>1094126.07</v>
      </c>
      <c r="F60" s="306">
        <v>1094126.07</v>
      </c>
      <c r="G60" s="306"/>
      <c r="H60" s="306"/>
      <c r="I60" s="306"/>
      <c r="J60" s="306"/>
    </row>
    <row r="61" ht="19.5" customHeight="1" spans="1:10">
      <c r="A61" s="305" t="s">
        <v>225</v>
      </c>
      <c r="B61" s="305"/>
      <c r="C61" s="305"/>
      <c r="D61" s="305" t="s">
        <v>226</v>
      </c>
      <c r="E61" s="306">
        <v>148829.43</v>
      </c>
      <c r="F61" s="306">
        <v>148829.43</v>
      </c>
      <c r="G61" s="306"/>
      <c r="H61" s="306"/>
      <c r="I61" s="306"/>
      <c r="J61" s="306"/>
    </row>
    <row r="62" ht="19.5" customHeight="1" spans="1:10">
      <c r="A62" s="305" t="s">
        <v>227</v>
      </c>
      <c r="B62" s="305"/>
      <c r="C62" s="305"/>
      <c r="D62" s="305" t="s">
        <v>228</v>
      </c>
      <c r="E62" s="306">
        <v>30000</v>
      </c>
      <c r="F62" s="306"/>
      <c r="G62" s="306">
        <v>30000</v>
      </c>
      <c r="H62" s="306"/>
      <c r="I62" s="306"/>
      <c r="J62" s="306"/>
    </row>
    <row r="63" ht="19.5" customHeight="1" spans="1:10">
      <c r="A63" s="305" t="s">
        <v>229</v>
      </c>
      <c r="B63" s="305"/>
      <c r="C63" s="305"/>
      <c r="D63" s="305" t="s">
        <v>230</v>
      </c>
      <c r="E63" s="306">
        <v>30000</v>
      </c>
      <c r="F63" s="306"/>
      <c r="G63" s="306">
        <v>30000</v>
      </c>
      <c r="H63" s="306"/>
      <c r="I63" s="306"/>
      <c r="J63" s="306"/>
    </row>
    <row r="64" ht="19.5" customHeight="1" spans="1:10">
      <c r="A64" s="305" t="s">
        <v>231</v>
      </c>
      <c r="B64" s="305"/>
      <c r="C64" s="305"/>
      <c r="D64" s="305" t="s">
        <v>232</v>
      </c>
      <c r="E64" s="306">
        <v>242452.8</v>
      </c>
      <c r="F64" s="306">
        <v>10380</v>
      </c>
      <c r="G64" s="306">
        <v>232072.8</v>
      </c>
      <c r="H64" s="306"/>
      <c r="I64" s="306"/>
      <c r="J64" s="306"/>
    </row>
    <row r="65" ht="19.5" customHeight="1" spans="1:10">
      <c r="A65" s="305" t="s">
        <v>233</v>
      </c>
      <c r="B65" s="305"/>
      <c r="C65" s="305"/>
      <c r="D65" s="305" t="s">
        <v>234</v>
      </c>
      <c r="E65" s="306">
        <v>241852.8</v>
      </c>
      <c r="F65" s="306">
        <v>10380</v>
      </c>
      <c r="G65" s="306">
        <v>231472.8</v>
      </c>
      <c r="H65" s="306"/>
      <c r="I65" s="306"/>
      <c r="J65" s="306"/>
    </row>
    <row r="66" ht="19.5" customHeight="1" spans="1:10">
      <c r="A66" s="305" t="s">
        <v>235</v>
      </c>
      <c r="B66" s="305"/>
      <c r="C66" s="305"/>
      <c r="D66" s="305" t="s">
        <v>236</v>
      </c>
      <c r="E66" s="306">
        <v>600</v>
      </c>
      <c r="F66" s="306"/>
      <c r="G66" s="306">
        <v>600</v>
      </c>
      <c r="H66" s="306"/>
      <c r="I66" s="306"/>
      <c r="J66" s="306"/>
    </row>
    <row r="67" ht="19.5" customHeight="1" spans="1:10">
      <c r="A67" s="305" t="s">
        <v>237</v>
      </c>
      <c r="B67" s="305"/>
      <c r="C67" s="305"/>
      <c r="D67" s="305" t="s">
        <v>238</v>
      </c>
      <c r="E67" s="306">
        <v>28800</v>
      </c>
      <c r="F67" s="306"/>
      <c r="G67" s="306">
        <v>28800</v>
      </c>
      <c r="H67" s="306"/>
      <c r="I67" s="306"/>
      <c r="J67" s="306"/>
    </row>
    <row r="68" ht="19.5" customHeight="1" spans="1:10">
      <c r="A68" s="305" t="s">
        <v>239</v>
      </c>
      <c r="B68" s="305"/>
      <c r="C68" s="305"/>
      <c r="D68" s="305" t="s">
        <v>240</v>
      </c>
      <c r="E68" s="306">
        <v>28800</v>
      </c>
      <c r="F68" s="306"/>
      <c r="G68" s="306">
        <v>28800</v>
      </c>
      <c r="H68" s="306"/>
      <c r="I68" s="306"/>
      <c r="J68" s="306"/>
    </row>
    <row r="69" ht="19.5" customHeight="1" spans="1:10">
      <c r="A69" s="305" t="s">
        <v>241</v>
      </c>
      <c r="B69" s="305"/>
      <c r="C69" s="305"/>
      <c r="D69" s="305" t="s">
        <v>242</v>
      </c>
      <c r="E69" s="306">
        <v>37562.4</v>
      </c>
      <c r="F69" s="306"/>
      <c r="G69" s="306">
        <v>37562.4</v>
      </c>
      <c r="H69" s="306"/>
      <c r="I69" s="306"/>
      <c r="J69" s="306"/>
    </row>
    <row r="70" ht="19.5" customHeight="1" spans="1:10">
      <c r="A70" s="305" t="s">
        <v>243</v>
      </c>
      <c r="B70" s="305"/>
      <c r="C70" s="305"/>
      <c r="D70" s="305" t="s">
        <v>244</v>
      </c>
      <c r="E70" s="306">
        <v>37562.4</v>
      </c>
      <c r="F70" s="306"/>
      <c r="G70" s="306">
        <v>37562.4</v>
      </c>
      <c r="H70" s="306"/>
      <c r="I70" s="306"/>
      <c r="J70" s="306"/>
    </row>
    <row r="71" ht="19.5" customHeight="1" spans="1:10">
      <c r="A71" s="305" t="s">
        <v>245</v>
      </c>
      <c r="B71" s="305"/>
      <c r="C71" s="305"/>
      <c r="D71" s="305" t="s">
        <v>246</v>
      </c>
      <c r="E71" s="306">
        <v>939921.87</v>
      </c>
      <c r="F71" s="306">
        <v>929921.87</v>
      </c>
      <c r="G71" s="306">
        <v>10000</v>
      </c>
      <c r="H71" s="306"/>
      <c r="I71" s="306"/>
      <c r="J71" s="306"/>
    </row>
    <row r="72" ht="19.5" customHeight="1" spans="1:10">
      <c r="A72" s="305" t="s">
        <v>247</v>
      </c>
      <c r="B72" s="305"/>
      <c r="C72" s="305"/>
      <c r="D72" s="305" t="s">
        <v>248</v>
      </c>
      <c r="E72" s="306">
        <v>929921.87</v>
      </c>
      <c r="F72" s="306">
        <v>929921.87</v>
      </c>
      <c r="G72" s="306"/>
      <c r="H72" s="306"/>
      <c r="I72" s="306"/>
      <c r="J72" s="306"/>
    </row>
    <row r="73" ht="19.5" customHeight="1" spans="1:10">
      <c r="A73" s="305" t="s">
        <v>249</v>
      </c>
      <c r="B73" s="305"/>
      <c r="C73" s="305"/>
      <c r="D73" s="305" t="s">
        <v>250</v>
      </c>
      <c r="E73" s="306">
        <v>237178.9</v>
      </c>
      <c r="F73" s="306">
        <v>237178.9</v>
      </c>
      <c r="G73" s="306"/>
      <c r="H73" s="306"/>
      <c r="I73" s="306"/>
      <c r="J73" s="306"/>
    </row>
    <row r="74" ht="19.5" customHeight="1" spans="1:10">
      <c r="A74" s="305" t="s">
        <v>251</v>
      </c>
      <c r="B74" s="305"/>
      <c r="C74" s="305"/>
      <c r="D74" s="305" t="s">
        <v>252</v>
      </c>
      <c r="E74" s="306">
        <v>354540.3</v>
      </c>
      <c r="F74" s="306">
        <v>354540.3</v>
      </c>
      <c r="G74" s="306"/>
      <c r="H74" s="306"/>
      <c r="I74" s="306"/>
      <c r="J74" s="306"/>
    </row>
    <row r="75" ht="19.5" customHeight="1" spans="1:10">
      <c r="A75" s="305" t="s">
        <v>253</v>
      </c>
      <c r="B75" s="305"/>
      <c r="C75" s="305"/>
      <c r="D75" s="305" t="s">
        <v>254</v>
      </c>
      <c r="E75" s="306">
        <v>319353.84</v>
      </c>
      <c r="F75" s="306">
        <v>319353.84</v>
      </c>
      <c r="G75" s="306"/>
      <c r="H75" s="306"/>
      <c r="I75" s="306"/>
      <c r="J75" s="306"/>
    </row>
    <row r="76" ht="19.5" customHeight="1" spans="1:10">
      <c r="A76" s="305" t="s">
        <v>255</v>
      </c>
      <c r="B76" s="305"/>
      <c r="C76" s="305"/>
      <c r="D76" s="305" t="s">
        <v>256</v>
      </c>
      <c r="E76" s="306">
        <v>18848.83</v>
      </c>
      <c r="F76" s="306">
        <v>18848.83</v>
      </c>
      <c r="G76" s="306"/>
      <c r="H76" s="306"/>
      <c r="I76" s="306"/>
      <c r="J76" s="306"/>
    </row>
    <row r="77" ht="19.5" customHeight="1" spans="1:10">
      <c r="A77" s="305" t="s">
        <v>257</v>
      </c>
      <c r="B77" s="305"/>
      <c r="C77" s="305"/>
      <c r="D77" s="305" t="s">
        <v>258</v>
      </c>
      <c r="E77" s="306">
        <v>10000</v>
      </c>
      <c r="F77" s="306"/>
      <c r="G77" s="306">
        <v>10000</v>
      </c>
      <c r="H77" s="306"/>
      <c r="I77" s="306"/>
      <c r="J77" s="306"/>
    </row>
    <row r="78" ht="19.5" customHeight="1" spans="1:10">
      <c r="A78" s="305" t="s">
        <v>259</v>
      </c>
      <c r="B78" s="305"/>
      <c r="C78" s="305"/>
      <c r="D78" s="305" t="s">
        <v>260</v>
      </c>
      <c r="E78" s="306">
        <v>10000</v>
      </c>
      <c r="F78" s="306"/>
      <c r="G78" s="306">
        <v>10000</v>
      </c>
      <c r="H78" s="306"/>
      <c r="I78" s="306"/>
      <c r="J78" s="306"/>
    </row>
    <row r="79" ht="19.5" customHeight="1" spans="1:10">
      <c r="A79" s="305" t="s">
        <v>261</v>
      </c>
      <c r="B79" s="305"/>
      <c r="C79" s="305"/>
      <c r="D79" s="305" t="s">
        <v>262</v>
      </c>
      <c r="E79" s="306">
        <v>424954.1</v>
      </c>
      <c r="F79" s="306"/>
      <c r="G79" s="306">
        <v>424954.1</v>
      </c>
      <c r="H79" s="306"/>
      <c r="I79" s="306"/>
      <c r="J79" s="306"/>
    </row>
    <row r="80" ht="19.5" customHeight="1" spans="1:10">
      <c r="A80" s="305" t="s">
        <v>263</v>
      </c>
      <c r="B80" s="305"/>
      <c r="C80" s="305"/>
      <c r="D80" s="305" t="s">
        <v>264</v>
      </c>
      <c r="E80" s="306">
        <v>409354.1</v>
      </c>
      <c r="F80" s="306"/>
      <c r="G80" s="306">
        <v>409354.1</v>
      </c>
      <c r="H80" s="306"/>
      <c r="I80" s="306"/>
      <c r="J80" s="306"/>
    </row>
    <row r="81" ht="19.5" customHeight="1" spans="1:10">
      <c r="A81" s="305" t="s">
        <v>265</v>
      </c>
      <c r="B81" s="305"/>
      <c r="C81" s="305"/>
      <c r="D81" s="305" t="s">
        <v>266</v>
      </c>
      <c r="E81" s="306">
        <v>48497.1</v>
      </c>
      <c r="F81" s="306"/>
      <c r="G81" s="306">
        <v>48497.1</v>
      </c>
      <c r="H81" s="306"/>
      <c r="I81" s="306"/>
      <c r="J81" s="306"/>
    </row>
    <row r="82" ht="19.5" customHeight="1" spans="1:10">
      <c r="A82" s="305" t="s">
        <v>267</v>
      </c>
      <c r="B82" s="305"/>
      <c r="C82" s="305"/>
      <c r="D82" s="305" t="s">
        <v>268</v>
      </c>
      <c r="E82" s="306">
        <v>360857</v>
      </c>
      <c r="F82" s="306"/>
      <c r="G82" s="306">
        <v>360857</v>
      </c>
      <c r="H82" s="306"/>
      <c r="I82" s="306"/>
      <c r="J82" s="306"/>
    </row>
    <row r="83" ht="19.5" customHeight="1" spans="1:10">
      <c r="A83" s="305" t="s">
        <v>269</v>
      </c>
      <c r="B83" s="305"/>
      <c r="C83" s="305"/>
      <c r="D83" s="305" t="s">
        <v>270</v>
      </c>
      <c r="E83" s="306">
        <v>15600</v>
      </c>
      <c r="F83" s="306"/>
      <c r="G83" s="306">
        <v>15600</v>
      </c>
      <c r="H83" s="306"/>
      <c r="I83" s="306"/>
      <c r="J83" s="306"/>
    </row>
    <row r="84" ht="19.5" customHeight="1" spans="1:10">
      <c r="A84" s="305" t="s">
        <v>271</v>
      </c>
      <c r="B84" s="305"/>
      <c r="C84" s="305"/>
      <c r="D84" s="305" t="s">
        <v>272</v>
      </c>
      <c r="E84" s="306">
        <v>15600</v>
      </c>
      <c r="F84" s="306"/>
      <c r="G84" s="306">
        <v>15600</v>
      </c>
      <c r="H84" s="306"/>
      <c r="I84" s="306"/>
      <c r="J84" s="306"/>
    </row>
    <row r="85" ht="19.5" customHeight="1" spans="1:10">
      <c r="A85" s="305" t="s">
        <v>273</v>
      </c>
      <c r="B85" s="305"/>
      <c r="C85" s="305"/>
      <c r="D85" s="305" t="s">
        <v>274</v>
      </c>
      <c r="E85" s="306">
        <v>346380.22</v>
      </c>
      <c r="F85" s="306"/>
      <c r="G85" s="306">
        <v>346380.22</v>
      </c>
      <c r="H85" s="306"/>
      <c r="I85" s="306"/>
      <c r="J85" s="306"/>
    </row>
    <row r="86" ht="19.5" customHeight="1" spans="1:10">
      <c r="A86" s="305" t="s">
        <v>275</v>
      </c>
      <c r="B86" s="305"/>
      <c r="C86" s="305"/>
      <c r="D86" s="305" t="s">
        <v>276</v>
      </c>
      <c r="E86" s="306">
        <v>5590</v>
      </c>
      <c r="F86" s="306"/>
      <c r="G86" s="306">
        <v>5590</v>
      </c>
      <c r="H86" s="306"/>
      <c r="I86" s="306"/>
      <c r="J86" s="306"/>
    </row>
    <row r="87" ht="19.5" customHeight="1" spans="1:10">
      <c r="A87" s="305" t="s">
        <v>277</v>
      </c>
      <c r="B87" s="305"/>
      <c r="C87" s="305"/>
      <c r="D87" s="305" t="s">
        <v>276</v>
      </c>
      <c r="E87" s="306">
        <v>5590</v>
      </c>
      <c r="F87" s="306"/>
      <c r="G87" s="306">
        <v>5590</v>
      </c>
      <c r="H87" s="306"/>
      <c r="I87" s="306"/>
      <c r="J87" s="306"/>
    </row>
    <row r="88" ht="19.5" customHeight="1" spans="1:10">
      <c r="A88" s="305" t="s">
        <v>278</v>
      </c>
      <c r="B88" s="305"/>
      <c r="C88" s="305"/>
      <c r="D88" s="305" t="s">
        <v>279</v>
      </c>
      <c r="E88" s="306">
        <v>124793.17</v>
      </c>
      <c r="F88" s="306"/>
      <c r="G88" s="306">
        <v>124793.17</v>
      </c>
      <c r="H88" s="306"/>
      <c r="I88" s="306"/>
      <c r="J88" s="306"/>
    </row>
    <row r="89" ht="19.5" customHeight="1" spans="1:10">
      <c r="A89" s="305" t="s">
        <v>280</v>
      </c>
      <c r="B89" s="305"/>
      <c r="C89" s="305"/>
      <c r="D89" s="305" t="s">
        <v>279</v>
      </c>
      <c r="E89" s="306">
        <v>124793.17</v>
      </c>
      <c r="F89" s="306"/>
      <c r="G89" s="306">
        <v>124793.17</v>
      </c>
      <c r="H89" s="306"/>
      <c r="I89" s="306"/>
      <c r="J89" s="306"/>
    </row>
    <row r="90" ht="19.5" customHeight="1" spans="1:10">
      <c r="A90" s="305" t="s">
        <v>281</v>
      </c>
      <c r="B90" s="305"/>
      <c r="C90" s="305"/>
      <c r="D90" s="305" t="s">
        <v>282</v>
      </c>
      <c r="E90" s="306">
        <v>215997.05</v>
      </c>
      <c r="F90" s="306"/>
      <c r="G90" s="306">
        <v>215997.05</v>
      </c>
      <c r="H90" s="306"/>
      <c r="I90" s="306"/>
      <c r="J90" s="306"/>
    </row>
    <row r="91" ht="19.5" customHeight="1" spans="1:10">
      <c r="A91" s="305" t="s">
        <v>283</v>
      </c>
      <c r="B91" s="305"/>
      <c r="C91" s="305"/>
      <c r="D91" s="305" t="s">
        <v>284</v>
      </c>
      <c r="E91" s="306">
        <v>119800.2</v>
      </c>
      <c r="F91" s="306"/>
      <c r="G91" s="306">
        <v>119800.2</v>
      </c>
      <c r="H91" s="306"/>
      <c r="I91" s="306"/>
      <c r="J91" s="306"/>
    </row>
    <row r="92" ht="19.5" customHeight="1" spans="1:10">
      <c r="A92" s="305" t="s">
        <v>285</v>
      </c>
      <c r="B92" s="305"/>
      <c r="C92" s="305"/>
      <c r="D92" s="305" t="s">
        <v>286</v>
      </c>
      <c r="E92" s="306">
        <v>96196.85</v>
      </c>
      <c r="F92" s="306"/>
      <c r="G92" s="306">
        <v>96196.85</v>
      </c>
      <c r="H92" s="306"/>
      <c r="I92" s="306"/>
      <c r="J92" s="306"/>
    </row>
    <row r="93" ht="19.5" customHeight="1" spans="1:10">
      <c r="A93" s="305" t="s">
        <v>287</v>
      </c>
      <c r="B93" s="305"/>
      <c r="C93" s="305"/>
      <c r="D93" s="305" t="s">
        <v>288</v>
      </c>
      <c r="E93" s="306">
        <v>25394670.5</v>
      </c>
      <c r="F93" s="306">
        <v>7669277.69</v>
      </c>
      <c r="G93" s="306">
        <v>17725392.81</v>
      </c>
      <c r="H93" s="306"/>
      <c r="I93" s="306"/>
      <c r="J93" s="306"/>
    </row>
    <row r="94" ht="19.5" customHeight="1" spans="1:10">
      <c r="A94" s="305" t="s">
        <v>289</v>
      </c>
      <c r="B94" s="305"/>
      <c r="C94" s="305"/>
      <c r="D94" s="305" t="s">
        <v>290</v>
      </c>
      <c r="E94" s="306">
        <v>3225788.49</v>
      </c>
      <c r="F94" s="306">
        <v>2237598</v>
      </c>
      <c r="G94" s="306">
        <v>988190.49</v>
      </c>
      <c r="H94" s="306"/>
      <c r="I94" s="306"/>
      <c r="J94" s="306"/>
    </row>
    <row r="95" ht="19.5" customHeight="1" spans="1:10">
      <c r="A95" s="305" t="s">
        <v>291</v>
      </c>
      <c r="B95" s="305"/>
      <c r="C95" s="305"/>
      <c r="D95" s="305" t="s">
        <v>292</v>
      </c>
      <c r="E95" s="306">
        <v>2237598</v>
      </c>
      <c r="F95" s="306">
        <v>2237598</v>
      </c>
      <c r="G95" s="306"/>
      <c r="H95" s="306"/>
      <c r="I95" s="306"/>
      <c r="J95" s="306"/>
    </row>
    <row r="96" ht="19.5" customHeight="1" spans="1:10">
      <c r="A96" s="305" t="s">
        <v>293</v>
      </c>
      <c r="B96" s="305"/>
      <c r="C96" s="305"/>
      <c r="D96" s="305" t="s">
        <v>294</v>
      </c>
      <c r="E96" s="306">
        <v>542746.49</v>
      </c>
      <c r="F96" s="306"/>
      <c r="G96" s="306">
        <v>542746.49</v>
      </c>
      <c r="H96" s="306"/>
      <c r="I96" s="306"/>
      <c r="J96" s="306"/>
    </row>
    <row r="97" ht="19.5" customHeight="1" spans="1:10">
      <c r="A97" s="305" t="s">
        <v>295</v>
      </c>
      <c r="B97" s="305"/>
      <c r="C97" s="305"/>
      <c r="D97" s="305" t="s">
        <v>296</v>
      </c>
      <c r="E97" s="306">
        <v>352000</v>
      </c>
      <c r="F97" s="306"/>
      <c r="G97" s="306">
        <v>352000</v>
      </c>
      <c r="H97" s="306"/>
      <c r="I97" s="306"/>
      <c r="J97" s="306"/>
    </row>
    <row r="98" ht="19.5" customHeight="1" spans="1:10">
      <c r="A98" s="305" t="s">
        <v>297</v>
      </c>
      <c r="B98" s="305"/>
      <c r="C98" s="305"/>
      <c r="D98" s="305" t="s">
        <v>298</v>
      </c>
      <c r="E98" s="306">
        <v>58444</v>
      </c>
      <c r="F98" s="306"/>
      <c r="G98" s="306">
        <v>58444</v>
      </c>
      <c r="H98" s="306"/>
      <c r="I98" s="306"/>
      <c r="J98" s="306"/>
    </row>
    <row r="99" ht="19.5" customHeight="1" spans="1:10">
      <c r="A99" s="305" t="s">
        <v>299</v>
      </c>
      <c r="B99" s="305"/>
      <c r="C99" s="305"/>
      <c r="D99" s="305" t="s">
        <v>300</v>
      </c>
      <c r="E99" s="306">
        <v>35000</v>
      </c>
      <c r="F99" s="306"/>
      <c r="G99" s="306">
        <v>35000</v>
      </c>
      <c r="H99" s="306"/>
      <c r="I99" s="306"/>
      <c r="J99" s="306"/>
    </row>
    <row r="100" ht="19.5" customHeight="1" spans="1:10">
      <c r="A100" s="305" t="s">
        <v>301</v>
      </c>
      <c r="B100" s="305"/>
      <c r="C100" s="305"/>
      <c r="D100" s="305" t="s">
        <v>302</v>
      </c>
      <c r="E100" s="306">
        <v>1712208.56</v>
      </c>
      <c r="F100" s="306">
        <v>1193865.37</v>
      </c>
      <c r="G100" s="306">
        <v>518343.19</v>
      </c>
      <c r="H100" s="306"/>
      <c r="I100" s="306"/>
      <c r="J100" s="306"/>
    </row>
    <row r="101" ht="19.5" customHeight="1" spans="1:10">
      <c r="A101" s="305" t="s">
        <v>303</v>
      </c>
      <c r="B101" s="305"/>
      <c r="C101" s="305"/>
      <c r="D101" s="305" t="s">
        <v>304</v>
      </c>
      <c r="E101" s="306">
        <v>1193865.37</v>
      </c>
      <c r="F101" s="306">
        <v>1193865.37</v>
      </c>
      <c r="G101" s="306"/>
      <c r="H101" s="306"/>
      <c r="I101" s="306"/>
      <c r="J101" s="306"/>
    </row>
    <row r="102" ht="19.5" customHeight="1" spans="1:10">
      <c r="A102" s="305" t="s">
        <v>305</v>
      </c>
      <c r="B102" s="305"/>
      <c r="C102" s="305"/>
      <c r="D102" s="305" t="s">
        <v>306</v>
      </c>
      <c r="E102" s="306">
        <v>43024</v>
      </c>
      <c r="F102" s="306"/>
      <c r="G102" s="306">
        <v>43024</v>
      </c>
      <c r="H102" s="306"/>
      <c r="I102" s="306"/>
      <c r="J102" s="306"/>
    </row>
    <row r="103" ht="19.5" customHeight="1" spans="1:10">
      <c r="A103" s="305" t="s">
        <v>307</v>
      </c>
      <c r="B103" s="305"/>
      <c r="C103" s="305"/>
      <c r="D103" s="305" t="s">
        <v>308</v>
      </c>
      <c r="E103" s="306">
        <v>80588.19</v>
      </c>
      <c r="F103" s="306"/>
      <c r="G103" s="306">
        <v>80588.19</v>
      </c>
      <c r="H103" s="306"/>
      <c r="I103" s="306"/>
      <c r="J103" s="306"/>
    </row>
    <row r="104" ht="19.5" customHeight="1" spans="1:10">
      <c r="A104" s="305" t="s">
        <v>309</v>
      </c>
      <c r="B104" s="305"/>
      <c r="C104" s="305"/>
      <c r="D104" s="305" t="s">
        <v>310</v>
      </c>
      <c r="E104" s="306">
        <v>291200</v>
      </c>
      <c r="F104" s="306"/>
      <c r="G104" s="306">
        <v>291200</v>
      </c>
      <c r="H104" s="306"/>
      <c r="I104" s="306"/>
      <c r="J104" s="306"/>
    </row>
    <row r="105" ht="19.5" customHeight="1" spans="1:10">
      <c r="A105" s="305" t="s">
        <v>311</v>
      </c>
      <c r="B105" s="305"/>
      <c r="C105" s="305"/>
      <c r="D105" s="305" t="s">
        <v>312</v>
      </c>
      <c r="E105" s="306">
        <v>103531</v>
      </c>
      <c r="F105" s="306"/>
      <c r="G105" s="306">
        <v>103531</v>
      </c>
      <c r="H105" s="306"/>
      <c r="I105" s="306"/>
      <c r="J105" s="306"/>
    </row>
    <row r="106" ht="19.5" customHeight="1" spans="1:10">
      <c r="A106" s="305" t="s">
        <v>313</v>
      </c>
      <c r="B106" s="305"/>
      <c r="C106" s="305"/>
      <c r="D106" s="305" t="s">
        <v>314</v>
      </c>
      <c r="E106" s="306">
        <v>1121654.49</v>
      </c>
      <c r="F106" s="306">
        <v>1041654.49</v>
      </c>
      <c r="G106" s="306">
        <v>80000</v>
      </c>
      <c r="H106" s="306"/>
      <c r="I106" s="306"/>
      <c r="J106" s="306"/>
    </row>
    <row r="107" ht="19.5" customHeight="1" spans="1:10">
      <c r="A107" s="305" t="s">
        <v>315</v>
      </c>
      <c r="B107" s="305"/>
      <c r="C107" s="305"/>
      <c r="D107" s="305" t="s">
        <v>316</v>
      </c>
      <c r="E107" s="306">
        <v>1041654.49</v>
      </c>
      <c r="F107" s="306">
        <v>1041654.49</v>
      </c>
      <c r="G107" s="306"/>
      <c r="H107" s="306"/>
      <c r="I107" s="306"/>
      <c r="J107" s="306"/>
    </row>
    <row r="108" ht="19.5" customHeight="1" spans="1:10">
      <c r="A108" s="305" t="s">
        <v>317</v>
      </c>
      <c r="B108" s="305"/>
      <c r="C108" s="305"/>
      <c r="D108" s="305" t="s">
        <v>318</v>
      </c>
      <c r="E108" s="306">
        <v>60000</v>
      </c>
      <c r="F108" s="306"/>
      <c r="G108" s="306">
        <v>60000</v>
      </c>
      <c r="H108" s="306"/>
      <c r="I108" s="306"/>
      <c r="J108" s="306"/>
    </row>
    <row r="109" ht="19.5" customHeight="1" spans="1:10">
      <c r="A109" s="305" t="s">
        <v>319</v>
      </c>
      <c r="B109" s="305"/>
      <c r="C109" s="305"/>
      <c r="D109" s="305" t="s">
        <v>320</v>
      </c>
      <c r="E109" s="306">
        <v>20000</v>
      </c>
      <c r="F109" s="306"/>
      <c r="G109" s="306">
        <v>20000</v>
      </c>
      <c r="H109" s="306"/>
      <c r="I109" s="306"/>
      <c r="J109" s="306"/>
    </row>
    <row r="110" ht="19.5" customHeight="1" spans="1:10">
      <c r="A110" s="305" t="s">
        <v>321</v>
      </c>
      <c r="B110" s="305"/>
      <c r="C110" s="305"/>
      <c r="D110" s="305" t="s">
        <v>322</v>
      </c>
      <c r="E110" s="306">
        <v>5395459.17</v>
      </c>
      <c r="F110" s="306"/>
      <c r="G110" s="306">
        <v>5395459.17</v>
      </c>
      <c r="H110" s="306"/>
      <c r="I110" s="306"/>
      <c r="J110" s="306"/>
    </row>
    <row r="111" ht="19.5" customHeight="1" spans="1:10">
      <c r="A111" s="305" t="s">
        <v>323</v>
      </c>
      <c r="B111" s="305"/>
      <c r="C111" s="305"/>
      <c r="D111" s="305" t="s">
        <v>324</v>
      </c>
      <c r="E111" s="306">
        <v>3645359.17</v>
      </c>
      <c r="F111" s="306"/>
      <c r="G111" s="306">
        <v>3645359.17</v>
      </c>
      <c r="H111" s="306"/>
      <c r="I111" s="306"/>
      <c r="J111" s="306"/>
    </row>
    <row r="112" ht="19.5" customHeight="1" spans="1:10">
      <c r="A112" s="305" t="s">
        <v>325</v>
      </c>
      <c r="B112" s="305"/>
      <c r="C112" s="305"/>
      <c r="D112" s="305" t="s">
        <v>326</v>
      </c>
      <c r="E112" s="306">
        <v>1546100</v>
      </c>
      <c r="F112" s="306"/>
      <c r="G112" s="306">
        <v>1546100</v>
      </c>
      <c r="H112" s="306"/>
      <c r="I112" s="306"/>
      <c r="J112" s="306"/>
    </row>
    <row r="113" ht="19.5" customHeight="1" spans="1:10">
      <c r="A113" s="305" t="s">
        <v>327</v>
      </c>
      <c r="B113" s="305"/>
      <c r="C113" s="305"/>
      <c r="D113" s="305" t="s">
        <v>328</v>
      </c>
      <c r="E113" s="306">
        <v>204000</v>
      </c>
      <c r="F113" s="306"/>
      <c r="G113" s="306">
        <v>204000</v>
      </c>
      <c r="H113" s="306"/>
      <c r="I113" s="306"/>
      <c r="J113" s="306"/>
    </row>
    <row r="114" ht="19.5" customHeight="1" spans="1:10">
      <c r="A114" s="305" t="s">
        <v>329</v>
      </c>
      <c r="B114" s="305"/>
      <c r="C114" s="305"/>
      <c r="D114" s="305" t="s">
        <v>330</v>
      </c>
      <c r="E114" s="306">
        <v>3490859.83</v>
      </c>
      <c r="F114" s="306">
        <v>3196159.83</v>
      </c>
      <c r="G114" s="306">
        <v>294700</v>
      </c>
      <c r="H114" s="306"/>
      <c r="I114" s="306"/>
      <c r="J114" s="306"/>
    </row>
    <row r="115" ht="19.5" customHeight="1" spans="1:10">
      <c r="A115" s="305" t="s">
        <v>331</v>
      </c>
      <c r="B115" s="305"/>
      <c r="C115" s="305"/>
      <c r="D115" s="305" t="s">
        <v>332</v>
      </c>
      <c r="E115" s="306">
        <v>219700</v>
      </c>
      <c r="F115" s="306"/>
      <c r="G115" s="306">
        <v>219700</v>
      </c>
      <c r="H115" s="306"/>
      <c r="I115" s="306"/>
      <c r="J115" s="306"/>
    </row>
    <row r="116" ht="19.5" customHeight="1" spans="1:10">
      <c r="A116" s="305" t="s">
        <v>333</v>
      </c>
      <c r="B116" s="305"/>
      <c r="C116" s="305"/>
      <c r="D116" s="305" t="s">
        <v>334</v>
      </c>
      <c r="E116" s="306">
        <v>3271159.83</v>
      </c>
      <c r="F116" s="306">
        <v>3196159.83</v>
      </c>
      <c r="G116" s="306">
        <v>75000</v>
      </c>
      <c r="H116" s="306"/>
      <c r="I116" s="306"/>
      <c r="J116" s="306"/>
    </row>
    <row r="117" ht="19.5" customHeight="1" spans="1:10">
      <c r="A117" s="305" t="s">
        <v>335</v>
      </c>
      <c r="B117" s="305"/>
      <c r="C117" s="305"/>
      <c r="D117" s="305" t="s">
        <v>336</v>
      </c>
      <c r="E117" s="306">
        <v>80000</v>
      </c>
      <c r="F117" s="306"/>
      <c r="G117" s="306">
        <v>80000</v>
      </c>
      <c r="H117" s="306"/>
      <c r="I117" s="306"/>
      <c r="J117" s="306"/>
    </row>
    <row r="118" ht="19.5" customHeight="1" spans="1:10">
      <c r="A118" s="305" t="s">
        <v>337</v>
      </c>
      <c r="B118" s="305"/>
      <c r="C118" s="305"/>
      <c r="D118" s="305" t="s">
        <v>338</v>
      </c>
      <c r="E118" s="306">
        <v>80000</v>
      </c>
      <c r="F118" s="306"/>
      <c r="G118" s="306">
        <v>80000</v>
      </c>
      <c r="H118" s="306"/>
      <c r="I118" s="306"/>
      <c r="J118" s="306"/>
    </row>
    <row r="119" ht="19.5" customHeight="1" spans="1:10">
      <c r="A119" s="305" t="s">
        <v>339</v>
      </c>
      <c r="B119" s="305"/>
      <c r="C119" s="305"/>
      <c r="D119" s="305" t="s">
        <v>340</v>
      </c>
      <c r="E119" s="306">
        <v>10368699.96</v>
      </c>
      <c r="F119" s="306"/>
      <c r="G119" s="306">
        <v>10368699.96</v>
      </c>
      <c r="H119" s="306"/>
      <c r="I119" s="306"/>
      <c r="J119" s="306"/>
    </row>
    <row r="120" ht="19.5" customHeight="1" spans="1:10">
      <c r="A120" s="305" t="s">
        <v>341</v>
      </c>
      <c r="B120" s="305"/>
      <c r="C120" s="305"/>
      <c r="D120" s="305" t="s">
        <v>340</v>
      </c>
      <c r="E120" s="306">
        <v>10368699.96</v>
      </c>
      <c r="F120" s="306"/>
      <c r="G120" s="306">
        <v>10368699.96</v>
      </c>
      <c r="H120" s="306"/>
      <c r="I120" s="306"/>
      <c r="J120" s="306"/>
    </row>
    <row r="121" ht="19.5" customHeight="1" spans="1:10">
      <c r="A121" s="305" t="s">
        <v>342</v>
      </c>
      <c r="B121" s="305"/>
      <c r="C121" s="305"/>
      <c r="D121" s="305" t="s">
        <v>343</v>
      </c>
      <c r="E121" s="306">
        <v>235054</v>
      </c>
      <c r="F121" s="306"/>
      <c r="G121" s="306">
        <v>235054</v>
      </c>
      <c r="H121" s="306"/>
      <c r="I121" s="306"/>
      <c r="J121" s="306"/>
    </row>
    <row r="122" ht="19.5" customHeight="1" spans="1:10">
      <c r="A122" s="305" t="s">
        <v>344</v>
      </c>
      <c r="B122" s="305"/>
      <c r="C122" s="305"/>
      <c r="D122" s="305" t="s">
        <v>345</v>
      </c>
      <c r="E122" s="306">
        <v>185054</v>
      </c>
      <c r="F122" s="306"/>
      <c r="G122" s="306">
        <v>185054</v>
      </c>
      <c r="H122" s="306"/>
      <c r="I122" s="306"/>
      <c r="J122" s="306"/>
    </row>
    <row r="123" ht="19.5" customHeight="1" spans="1:10">
      <c r="A123" s="305" t="s">
        <v>346</v>
      </c>
      <c r="B123" s="305"/>
      <c r="C123" s="305"/>
      <c r="D123" s="305" t="s">
        <v>347</v>
      </c>
      <c r="E123" s="306">
        <v>185054</v>
      </c>
      <c r="F123" s="306"/>
      <c r="G123" s="306">
        <v>185054</v>
      </c>
      <c r="H123" s="306"/>
      <c r="I123" s="306"/>
      <c r="J123" s="306"/>
    </row>
    <row r="124" ht="19.5" customHeight="1" spans="1:10">
      <c r="A124" s="305" t="s">
        <v>348</v>
      </c>
      <c r="B124" s="305"/>
      <c r="C124" s="305"/>
      <c r="D124" s="305" t="s">
        <v>349</v>
      </c>
      <c r="E124" s="306">
        <v>50000</v>
      </c>
      <c r="F124" s="306"/>
      <c r="G124" s="306">
        <v>50000</v>
      </c>
      <c r="H124" s="306"/>
      <c r="I124" s="306"/>
      <c r="J124" s="306"/>
    </row>
    <row r="125" ht="19.5" customHeight="1" spans="1:10">
      <c r="A125" s="305" t="s">
        <v>350</v>
      </c>
      <c r="B125" s="305"/>
      <c r="C125" s="305"/>
      <c r="D125" s="305" t="s">
        <v>351</v>
      </c>
      <c r="E125" s="306">
        <v>50000</v>
      </c>
      <c r="F125" s="306"/>
      <c r="G125" s="306">
        <v>50000</v>
      </c>
      <c r="H125" s="306"/>
      <c r="I125" s="306"/>
      <c r="J125" s="306"/>
    </row>
    <row r="126" ht="19.5" customHeight="1" spans="1:10">
      <c r="A126" s="305" t="s">
        <v>352</v>
      </c>
      <c r="B126" s="305"/>
      <c r="C126" s="305"/>
      <c r="D126" s="305" t="s">
        <v>353</v>
      </c>
      <c r="E126" s="306">
        <v>948061.33</v>
      </c>
      <c r="F126" s="306">
        <v>455167.33</v>
      </c>
      <c r="G126" s="306">
        <v>492894</v>
      </c>
      <c r="H126" s="306"/>
      <c r="I126" s="306"/>
      <c r="J126" s="306"/>
    </row>
    <row r="127" ht="19.5" customHeight="1" spans="1:10">
      <c r="A127" s="305" t="s">
        <v>354</v>
      </c>
      <c r="B127" s="305"/>
      <c r="C127" s="305"/>
      <c r="D127" s="305" t="s">
        <v>355</v>
      </c>
      <c r="E127" s="306">
        <v>948061.33</v>
      </c>
      <c r="F127" s="306">
        <v>455167.33</v>
      </c>
      <c r="G127" s="306">
        <v>492894</v>
      </c>
      <c r="H127" s="306"/>
      <c r="I127" s="306"/>
      <c r="J127" s="306"/>
    </row>
    <row r="128" ht="19.5" customHeight="1" spans="1:10">
      <c r="A128" s="305" t="s">
        <v>356</v>
      </c>
      <c r="B128" s="305"/>
      <c r="C128" s="305"/>
      <c r="D128" s="305" t="s">
        <v>292</v>
      </c>
      <c r="E128" s="306">
        <v>455167.33</v>
      </c>
      <c r="F128" s="306">
        <v>455167.33</v>
      </c>
      <c r="G128" s="306"/>
      <c r="H128" s="306"/>
      <c r="I128" s="306"/>
      <c r="J128" s="306"/>
    </row>
    <row r="129" ht="19.5" customHeight="1" spans="1:10">
      <c r="A129" s="305" t="s">
        <v>357</v>
      </c>
      <c r="B129" s="305"/>
      <c r="C129" s="305"/>
      <c r="D129" s="305" t="s">
        <v>358</v>
      </c>
      <c r="E129" s="306">
        <v>492894</v>
      </c>
      <c r="F129" s="306"/>
      <c r="G129" s="306">
        <v>492894</v>
      </c>
      <c r="H129" s="306"/>
      <c r="I129" s="306"/>
      <c r="J129" s="306"/>
    </row>
    <row r="130" ht="19.5" customHeight="1" spans="1:10">
      <c r="A130" s="305" t="s">
        <v>359</v>
      </c>
      <c r="B130" s="305"/>
      <c r="C130" s="305"/>
      <c r="D130" s="305" t="s">
        <v>360</v>
      </c>
      <c r="E130" s="306">
        <v>872036</v>
      </c>
      <c r="F130" s="306">
        <v>801323</v>
      </c>
      <c r="G130" s="306">
        <v>70713</v>
      </c>
      <c r="H130" s="306"/>
      <c r="I130" s="306"/>
      <c r="J130" s="306"/>
    </row>
    <row r="131" ht="19.5" customHeight="1" spans="1:10">
      <c r="A131" s="305" t="s">
        <v>361</v>
      </c>
      <c r="B131" s="305"/>
      <c r="C131" s="305"/>
      <c r="D131" s="305" t="s">
        <v>362</v>
      </c>
      <c r="E131" s="306">
        <v>801323</v>
      </c>
      <c r="F131" s="306">
        <v>801323</v>
      </c>
      <c r="G131" s="306"/>
      <c r="H131" s="306"/>
      <c r="I131" s="306"/>
      <c r="J131" s="306"/>
    </row>
    <row r="132" ht="19.5" customHeight="1" spans="1:10">
      <c r="A132" s="305" t="s">
        <v>363</v>
      </c>
      <c r="B132" s="305"/>
      <c r="C132" s="305"/>
      <c r="D132" s="305" t="s">
        <v>364</v>
      </c>
      <c r="E132" s="306">
        <v>801323</v>
      </c>
      <c r="F132" s="306">
        <v>801323</v>
      </c>
      <c r="G132" s="306"/>
      <c r="H132" s="306"/>
      <c r="I132" s="306"/>
      <c r="J132" s="306"/>
    </row>
    <row r="133" ht="19.5" customHeight="1" spans="1:10">
      <c r="A133" s="305" t="s">
        <v>365</v>
      </c>
      <c r="B133" s="305"/>
      <c r="C133" s="305"/>
      <c r="D133" s="305" t="s">
        <v>366</v>
      </c>
      <c r="E133" s="306">
        <v>70713</v>
      </c>
      <c r="F133" s="306"/>
      <c r="G133" s="306">
        <v>70713</v>
      </c>
      <c r="H133" s="306"/>
      <c r="I133" s="306"/>
      <c r="J133" s="306"/>
    </row>
    <row r="134" ht="19.5" customHeight="1" spans="1:10">
      <c r="A134" s="305" t="s">
        <v>367</v>
      </c>
      <c r="B134" s="305"/>
      <c r="C134" s="305"/>
      <c r="D134" s="305" t="s">
        <v>368</v>
      </c>
      <c r="E134" s="306">
        <v>70713</v>
      </c>
      <c r="F134" s="306"/>
      <c r="G134" s="306">
        <v>70713</v>
      </c>
      <c r="H134" s="306"/>
      <c r="I134" s="306"/>
      <c r="J134" s="306"/>
    </row>
    <row r="135" ht="19.5" customHeight="1" spans="1:10">
      <c r="A135" s="305" t="s">
        <v>369</v>
      </c>
      <c r="B135" s="305"/>
      <c r="C135" s="305"/>
      <c r="D135" s="305" t="s">
        <v>370</v>
      </c>
      <c r="E135" s="306">
        <v>13000</v>
      </c>
      <c r="F135" s="306"/>
      <c r="G135" s="306">
        <v>13000</v>
      </c>
      <c r="H135" s="306"/>
      <c r="I135" s="306"/>
      <c r="J135" s="306"/>
    </row>
    <row r="136" ht="19.5" customHeight="1" spans="1:10">
      <c r="A136" s="305" t="s">
        <v>371</v>
      </c>
      <c r="B136" s="305"/>
      <c r="C136" s="305"/>
      <c r="D136" s="305" t="s">
        <v>372</v>
      </c>
      <c r="E136" s="306">
        <v>13000</v>
      </c>
      <c r="F136" s="306"/>
      <c r="G136" s="306">
        <v>13000</v>
      </c>
      <c r="H136" s="306"/>
      <c r="I136" s="306"/>
      <c r="J136" s="306"/>
    </row>
    <row r="137" ht="19.5" customHeight="1" spans="1:10">
      <c r="A137" s="305" t="s">
        <v>373</v>
      </c>
      <c r="B137" s="305"/>
      <c r="C137" s="305"/>
      <c r="D137" s="305" t="s">
        <v>374</v>
      </c>
      <c r="E137" s="306">
        <v>13000</v>
      </c>
      <c r="F137" s="306"/>
      <c r="G137" s="306">
        <v>13000</v>
      </c>
      <c r="H137" s="306"/>
      <c r="I137" s="306"/>
      <c r="J137" s="306"/>
    </row>
    <row r="138" ht="19.5" customHeight="1" spans="1:10">
      <c r="A138" s="305" t="s">
        <v>375</v>
      </c>
      <c r="B138" s="305"/>
      <c r="C138" s="305"/>
      <c r="D138" s="305" t="s">
        <v>376</v>
      </c>
      <c r="E138" s="306">
        <v>73000</v>
      </c>
      <c r="F138" s="306"/>
      <c r="G138" s="306">
        <v>73000</v>
      </c>
      <c r="H138" s="306"/>
      <c r="I138" s="306"/>
      <c r="J138" s="306"/>
    </row>
    <row r="139" ht="19.5" customHeight="1" spans="1:10">
      <c r="A139" s="305" t="s">
        <v>377</v>
      </c>
      <c r="B139" s="305"/>
      <c r="C139" s="305"/>
      <c r="D139" s="305" t="s">
        <v>378</v>
      </c>
      <c r="E139" s="306">
        <v>73000</v>
      </c>
      <c r="F139" s="306"/>
      <c r="G139" s="306">
        <v>73000</v>
      </c>
      <c r="H139" s="306"/>
      <c r="I139" s="306"/>
      <c r="J139" s="306"/>
    </row>
    <row r="140" ht="19.5" customHeight="1" spans="1:10">
      <c r="A140" s="305" t="s">
        <v>379</v>
      </c>
      <c r="B140" s="305"/>
      <c r="C140" s="305"/>
      <c r="D140" s="305" t="s">
        <v>380</v>
      </c>
      <c r="E140" s="306">
        <v>73000</v>
      </c>
      <c r="F140" s="306"/>
      <c r="G140" s="306">
        <v>73000</v>
      </c>
      <c r="H140" s="306"/>
      <c r="I140" s="306"/>
      <c r="J140" s="306"/>
    </row>
    <row r="141" ht="19.5" customHeight="1" spans="1:10">
      <c r="A141" s="305" t="s">
        <v>381</v>
      </c>
      <c r="B141" s="305"/>
      <c r="C141" s="305"/>
      <c r="D141" s="305" t="s">
        <v>382</v>
      </c>
      <c r="E141" s="306">
        <v>605000</v>
      </c>
      <c r="F141" s="306"/>
      <c r="G141" s="306">
        <v>605000</v>
      </c>
      <c r="H141" s="306"/>
      <c r="I141" s="306"/>
      <c r="J141" s="306"/>
    </row>
    <row r="142" ht="19.5" customHeight="1" spans="1:10">
      <c r="A142" s="305" t="s">
        <v>383</v>
      </c>
      <c r="B142" s="305"/>
      <c r="C142" s="305"/>
      <c r="D142" s="305" t="s">
        <v>384</v>
      </c>
      <c r="E142" s="306">
        <v>605000</v>
      </c>
      <c r="F142" s="306"/>
      <c r="G142" s="306">
        <v>605000</v>
      </c>
      <c r="H142" s="306"/>
      <c r="I142" s="306"/>
      <c r="J142" s="306"/>
    </row>
    <row r="143" ht="19.5" customHeight="1" spans="1:10">
      <c r="A143" s="305" t="s">
        <v>385</v>
      </c>
      <c r="B143" s="305"/>
      <c r="C143" s="305"/>
      <c r="D143" s="305" t="s">
        <v>386</v>
      </c>
      <c r="E143" s="306">
        <v>135000</v>
      </c>
      <c r="F143" s="306"/>
      <c r="G143" s="306">
        <v>135000</v>
      </c>
      <c r="H143" s="306"/>
      <c r="I143" s="306"/>
      <c r="J143" s="306"/>
    </row>
    <row r="144" ht="19.5" customHeight="1" spans="1:10">
      <c r="A144" s="305" t="s">
        <v>387</v>
      </c>
      <c r="B144" s="305"/>
      <c r="C144" s="305"/>
      <c r="D144" s="305" t="s">
        <v>388</v>
      </c>
      <c r="E144" s="306">
        <v>470000</v>
      </c>
      <c r="F144" s="306"/>
      <c r="G144" s="306">
        <v>470000</v>
      </c>
      <c r="H144" s="306"/>
      <c r="I144" s="306"/>
      <c r="J144" s="306"/>
    </row>
    <row r="145" ht="19.5" customHeight="1" spans="1:10">
      <c r="A145" s="305" t="s">
        <v>397</v>
      </c>
      <c r="B145" s="305"/>
      <c r="C145" s="305"/>
      <c r="D145" s="305"/>
      <c r="E145" s="305"/>
      <c r="F145" s="305"/>
      <c r="G145" s="305"/>
      <c r="H145" s="305"/>
      <c r="I145" s="305"/>
      <c r="J145" s="305"/>
    </row>
  </sheetData>
  <mergeCells count="14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J14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style="39" customWidth="1"/>
    <col min="2" max="2" width="4.75" style="39" customWidth="1"/>
    <col min="3" max="3" width="18.75" style="39" customWidth="1"/>
    <col min="4" max="4" width="30.5" style="39" customWidth="1"/>
    <col min="5" max="5" width="4.75" style="39" customWidth="1"/>
    <col min="6" max="9" width="18.75" style="39" customWidth="1"/>
    <col min="10" max="16384" width="9" style="39"/>
  </cols>
  <sheetData>
    <row r="1" ht="28.2" spans="4:4">
      <c r="D1" s="313" t="s">
        <v>398</v>
      </c>
    </row>
    <row r="2" ht="15.6" spans="9:9">
      <c r="I2" s="145" t="s">
        <v>399</v>
      </c>
    </row>
    <row r="3" ht="15.6" spans="1:9">
      <c r="A3" s="145" t="s">
        <v>2</v>
      </c>
      <c r="I3" s="145" t="s">
        <v>3</v>
      </c>
    </row>
    <row r="4" ht="19.5" customHeight="1" spans="1:9">
      <c r="A4" s="304" t="s">
        <v>400</v>
      </c>
      <c r="B4" s="304"/>
      <c r="C4" s="304"/>
      <c r="D4" s="304" t="s">
        <v>401</v>
      </c>
      <c r="E4" s="304"/>
      <c r="F4" s="304"/>
      <c r="G4" s="304"/>
      <c r="H4" s="304"/>
      <c r="I4" s="304"/>
    </row>
    <row r="5" ht="19.5" customHeight="1" spans="1:9">
      <c r="A5" s="309" t="s">
        <v>402</v>
      </c>
      <c r="B5" s="309" t="s">
        <v>7</v>
      </c>
      <c r="C5" s="309" t="s">
        <v>403</v>
      </c>
      <c r="D5" s="309" t="s">
        <v>404</v>
      </c>
      <c r="E5" s="309" t="s">
        <v>7</v>
      </c>
      <c r="F5" s="304" t="s">
        <v>129</v>
      </c>
      <c r="G5" s="309" t="s">
        <v>405</v>
      </c>
      <c r="H5" s="309" t="s">
        <v>406</v>
      </c>
      <c r="I5" s="309" t="s">
        <v>407</v>
      </c>
    </row>
    <row r="6" ht="19.5" customHeight="1" spans="1:9">
      <c r="A6" s="309"/>
      <c r="B6" s="309"/>
      <c r="C6" s="309"/>
      <c r="D6" s="309"/>
      <c r="E6" s="309"/>
      <c r="F6" s="304" t="s">
        <v>124</v>
      </c>
      <c r="G6" s="309" t="s">
        <v>405</v>
      </c>
      <c r="H6" s="309"/>
      <c r="I6" s="309"/>
    </row>
    <row r="7" ht="19.5" customHeight="1" spans="1:9">
      <c r="A7" s="304" t="s">
        <v>408</v>
      </c>
      <c r="B7" s="304"/>
      <c r="C7" s="304" t="s">
        <v>11</v>
      </c>
      <c r="D7" s="304" t="s">
        <v>408</v>
      </c>
      <c r="E7" s="304"/>
      <c r="F7" s="304" t="s">
        <v>12</v>
      </c>
      <c r="G7" s="304" t="s">
        <v>20</v>
      </c>
      <c r="H7" s="304" t="s">
        <v>24</v>
      </c>
      <c r="I7" s="304" t="s">
        <v>28</v>
      </c>
    </row>
    <row r="8" ht="19.5" customHeight="1" spans="1:9">
      <c r="A8" s="305" t="s">
        <v>409</v>
      </c>
      <c r="B8" s="304" t="s">
        <v>11</v>
      </c>
      <c r="C8" s="306">
        <v>37364773.26</v>
      </c>
      <c r="D8" s="305" t="s">
        <v>14</v>
      </c>
      <c r="E8" s="304" t="s">
        <v>22</v>
      </c>
      <c r="F8" s="306">
        <v>5476018.04</v>
      </c>
      <c r="G8" s="306">
        <v>5476018.04</v>
      </c>
      <c r="H8" s="306"/>
      <c r="I8" s="306"/>
    </row>
    <row r="9" ht="19.5" customHeight="1" spans="1:9">
      <c r="A9" s="305" t="s">
        <v>410</v>
      </c>
      <c r="B9" s="304" t="s">
        <v>12</v>
      </c>
      <c r="C9" s="306">
        <v>900997.05</v>
      </c>
      <c r="D9" s="305" t="s">
        <v>17</v>
      </c>
      <c r="E9" s="304" t="s">
        <v>26</v>
      </c>
      <c r="F9" s="306"/>
      <c r="G9" s="306"/>
      <c r="H9" s="306"/>
      <c r="I9" s="306"/>
    </row>
    <row r="10" ht="19.5" customHeight="1" spans="1:9">
      <c r="A10" s="305" t="s">
        <v>411</v>
      </c>
      <c r="B10" s="304" t="s">
        <v>20</v>
      </c>
      <c r="C10" s="306">
        <v>13000</v>
      </c>
      <c r="D10" s="305" t="s">
        <v>21</v>
      </c>
      <c r="E10" s="304" t="s">
        <v>30</v>
      </c>
      <c r="F10" s="306">
        <v>83073</v>
      </c>
      <c r="G10" s="306">
        <v>83073</v>
      </c>
      <c r="H10" s="306"/>
      <c r="I10" s="306"/>
    </row>
    <row r="11" ht="19.5" customHeight="1" spans="1:9">
      <c r="A11" s="305"/>
      <c r="B11" s="304" t="s">
        <v>24</v>
      </c>
      <c r="C11" s="316"/>
      <c r="D11" s="305" t="s">
        <v>25</v>
      </c>
      <c r="E11" s="304" t="s">
        <v>34</v>
      </c>
      <c r="F11" s="306">
        <v>15000</v>
      </c>
      <c r="G11" s="306">
        <v>15000</v>
      </c>
      <c r="H11" s="306"/>
      <c r="I11" s="306"/>
    </row>
    <row r="12" ht="19.5" customHeight="1" spans="1:9">
      <c r="A12" s="305"/>
      <c r="B12" s="304" t="s">
        <v>28</v>
      </c>
      <c r="C12" s="316"/>
      <c r="D12" s="305" t="s">
        <v>29</v>
      </c>
      <c r="E12" s="304" t="s">
        <v>38</v>
      </c>
      <c r="F12" s="306"/>
      <c r="G12" s="306"/>
      <c r="H12" s="306"/>
      <c r="I12" s="306"/>
    </row>
    <row r="13" ht="19.5" customHeight="1" spans="1:9">
      <c r="A13" s="305"/>
      <c r="B13" s="304" t="s">
        <v>32</v>
      </c>
      <c r="C13" s="316"/>
      <c r="D13" s="305" t="s">
        <v>33</v>
      </c>
      <c r="E13" s="304" t="s">
        <v>42</v>
      </c>
      <c r="F13" s="306">
        <v>332908</v>
      </c>
      <c r="G13" s="306">
        <v>332908</v>
      </c>
      <c r="H13" s="306"/>
      <c r="I13" s="306"/>
    </row>
    <row r="14" ht="19.5" customHeight="1" spans="1:9">
      <c r="A14" s="305"/>
      <c r="B14" s="304" t="s">
        <v>36</v>
      </c>
      <c r="C14" s="316"/>
      <c r="D14" s="305" t="s">
        <v>37</v>
      </c>
      <c r="E14" s="304" t="s">
        <v>45</v>
      </c>
      <c r="F14" s="306">
        <v>249572.86</v>
      </c>
      <c r="G14" s="306">
        <v>249572.86</v>
      </c>
      <c r="H14" s="306"/>
      <c r="I14" s="306"/>
    </row>
    <row r="15" ht="19.5" customHeight="1" spans="1:9">
      <c r="A15" s="305"/>
      <c r="B15" s="304" t="s">
        <v>40</v>
      </c>
      <c r="C15" s="316"/>
      <c r="D15" s="305" t="s">
        <v>41</v>
      </c>
      <c r="E15" s="304" t="s">
        <v>48</v>
      </c>
      <c r="F15" s="306">
        <v>2270120.39</v>
      </c>
      <c r="G15" s="306">
        <v>2270120.39</v>
      </c>
      <c r="H15" s="306"/>
      <c r="I15" s="306"/>
    </row>
    <row r="16" ht="19.5" customHeight="1" spans="1:9">
      <c r="A16" s="305"/>
      <c r="B16" s="304" t="s">
        <v>43</v>
      </c>
      <c r="C16" s="316"/>
      <c r="D16" s="305" t="s">
        <v>44</v>
      </c>
      <c r="E16" s="304" t="s">
        <v>51</v>
      </c>
      <c r="F16" s="306">
        <v>939921.87</v>
      </c>
      <c r="G16" s="306">
        <v>939921.87</v>
      </c>
      <c r="H16" s="306"/>
      <c r="I16" s="306"/>
    </row>
    <row r="17" ht="19.5" customHeight="1" spans="1:9">
      <c r="A17" s="305"/>
      <c r="B17" s="304" t="s">
        <v>46</v>
      </c>
      <c r="C17" s="316"/>
      <c r="D17" s="305" t="s">
        <v>47</v>
      </c>
      <c r="E17" s="304" t="s">
        <v>54</v>
      </c>
      <c r="F17" s="306">
        <v>424954.1</v>
      </c>
      <c r="G17" s="306">
        <v>424954.1</v>
      </c>
      <c r="H17" s="306"/>
      <c r="I17" s="306"/>
    </row>
    <row r="18" ht="19.5" customHeight="1" spans="1:9">
      <c r="A18" s="305"/>
      <c r="B18" s="304" t="s">
        <v>49</v>
      </c>
      <c r="C18" s="316"/>
      <c r="D18" s="305" t="s">
        <v>50</v>
      </c>
      <c r="E18" s="304" t="s">
        <v>57</v>
      </c>
      <c r="F18" s="306">
        <v>346380.22</v>
      </c>
      <c r="G18" s="306">
        <v>130383.17</v>
      </c>
      <c r="H18" s="306">
        <v>215997.05</v>
      </c>
      <c r="I18" s="306"/>
    </row>
    <row r="19" ht="19.5" customHeight="1" spans="1:9">
      <c r="A19" s="305"/>
      <c r="B19" s="304" t="s">
        <v>52</v>
      </c>
      <c r="C19" s="316"/>
      <c r="D19" s="305" t="s">
        <v>53</v>
      </c>
      <c r="E19" s="304" t="s">
        <v>60</v>
      </c>
      <c r="F19" s="306">
        <v>25394670.5</v>
      </c>
      <c r="G19" s="306">
        <v>25314670.5</v>
      </c>
      <c r="H19" s="306">
        <v>80000</v>
      </c>
      <c r="I19" s="306"/>
    </row>
    <row r="20" ht="19.5" customHeight="1" spans="1:9">
      <c r="A20" s="305"/>
      <c r="B20" s="304" t="s">
        <v>55</v>
      </c>
      <c r="C20" s="316"/>
      <c r="D20" s="305" t="s">
        <v>56</v>
      </c>
      <c r="E20" s="304" t="s">
        <v>63</v>
      </c>
      <c r="F20" s="306">
        <v>235054</v>
      </c>
      <c r="G20" s="306">
        <v>235054</v>
      </c>
      <c r="H20" s="306"/>
      <c r="I20" s="306"/>
    </row>
    <row r="21" ht="19.5" customHeight="1" spans="1:9">
      <c r="A21" s="305"/>
      <c r="B21" s="304" t="s">
        <v>58</v>
      </c>
      <c r="C21" s="316"/>
      <c r="D21" s="305" t="s">
        <v>59</v>
      </c>
      <c r="E21" s="304" t="s">
        <v>66</v>
      </c>
      <c r="F21" s="306"/>
      <c r="G21" s="306"/>
      <c r="H21" s="306"/>
      <c r="I21" s="306"/>
    </row>
    <row r="22" ht="19.5" customHeight="1" spans="1:9">
      <c r="A22" s="305"/>
      <c r="B22" s="304" t="s">
        <v>61</v>
      </c>
      <c r="C22" s="316"/>
      <c r="D22" s="305" t="s">
        <v>62</v>
      </c>
      <c r="E22" s="304" t="s">
        <v>69</v>
      </c>
      <c r="F22" s="306"/>
      <c r="G22" s="306"/>
      <c r="H22" s="306"/>
      <c r="I22" s="306"/>
    </row>
    <row r="23" ht="19.5" customHeight="1" spans="1:9">
      <c r="A23" s="305"/>
      <c r="B23" s="304" t="s">
        <v>64</v>
      </c>
      <c r="C23" s="316"/>
      <c r="D23" s="305" t="s">
        <v>65</v>
      </c>
      <c r="E23" s="304" t="s">
        <v>72</v>
      </c>
      <c r="F23" s="306"/>
      <c r="G23" s="306"/>
      <c r="H23" s="306"/>
      <c r="I23" s="306"/>
    </row>
    <row r="24" ht="19.5" customHeight="1" spans="1:9">
      <c r="A24" s="305"/>
      <c r="B24" s="304" t="s">
        <v>67</v>
      </c>
      <c r="C24" s="316"/>
      <c r="D24" s="305" t="s">
        <v>68</v>
      </c>
      <c r="E24" s="304" t="s">
        <v>75</v>
      </c>
      <c r="F24" s="306"/>
      <c r="G24" s="306"/>
      <c r="H24" s="306"/>
      <c r="I24" s="306"/>
    </row>
    <row r="25" ht="19.5" customHeight="1" spans="1:9">
      <c r="A25" s="305"/>
      <c r="B25" s="304" t="s">
        <v>70</v>
      </c>
      <c r="C25" s="316"/>
      <c r="D25" s="305" t="s">
        <v>71</v>
      </c>
      <c r="E25" s="304" t="s">
        <v>78</v>
      </c>
      <c r="F25" s="306">
        <v>948061.33</v>
      </c>
      <c r="G25" s="306">
        <v>948061.33</v>
      </c>
      <c r="H25" s="306"/>
      <c r="I25" s="306"/>
    </row>
    <row r="26" ht="19.5" customHeight="1" spans="1:9">
      <c r="A26" s="305"/>
      <c r="B26" s="304" t="s">
        <v>73</v>
      </c>
      <c r="C26" s="316"/>
      <c r="D26" s="305" t="s">
        <v>74</v>
      </c>
      <c r="E26" s="304" t="s">
        <v>81</v>
      </c>
      <c r="F26" s="306">
        <v>872036</v>
      </c>
      <c r="G26" s="306">
        <v>872036</v>
      </c>
      <c r="H26" s="306"/>
      <c r="I26" s="306"/>
    </row>
    <row r="27" ht="19.5" customHeight="1" spans="1:9">
      <c r="A27" s="305"/>
      <c r="B27" s="304" t="s">
        <v>76</v>
      </c>
      <c r="C27" s="316"/>
      <c r="D27" s="305" t="s">
        <v>77</v>
      </c>
      <c r="E27" s="304" t="s">
        <v>84</v>
      </c>
      <c r="F27" s="306"/>
      <c r="G27" s="306"/>
      <c r="H27" s="306"/>
      <c r="I27" s="306"/>
    </row>
    <row r="28" ht="19.5" customHeight="1" spans="1:9">
      <c r="A28" s="305"/>
      <c r="B28" s="304" t="s">
        <v>79</v>
      </c>
      <c r="C28" s="316"/>
      <c r="D28" s="305" t="s">
        <v>80</v>
      </c>
      <c r="E28" s="304" t="s">
        <v>87</v>
      </c>
      <c r="F28" s="306">
        <v>13000</v>
      </c>
      <c r="G28" s="306"/>
      <c r="H28" s="306"/>
      <c r="I28" s="306">
        <v>13000</v>
      </c>
    </row>
    <row r="29" ht="19.5" customHeight="1" spans="1:9">
      <c r="A29" s="305"/>
      <c r="B29" s="304" t="s">
        <v>82</v>
      </c>
      <c r="C29" s="316"/>
      <c r="D29" s="305" t="s">
        <v>83</v>
      </c>
      <c r="E29" s="304" t="s">
        <v>90</v>
      </c>
      <c r="F29" s="306">
        <v>73000</v>
      </c>
      <c r="G29" s="306">
        <v>73000</v>
      </c>
      <c r="H29" s="306"/>
      <c r="I29" s="306"/>
    </row>
    <row r="30" ht="19.5" customHeight="1" spans="1:9">
      <c r="A30" s="305"/>
      <c r="B30" s="304" t="s">
        <v>85</v>
      </c>
      <c r="C30" s="316"/>
      <c r="D30" s="305" t="s">
        <v>86</v>
      </c>
      <c r="E30" s="304" t="s">
        <v>93</v>
      </c>
      <c r="F30" s="306">
        <v>605000</v>
      </c>
      <c r="G30" s="306"/>
      <c r="H30" s="306">
        <v>605000</v>
      </c>
      <c r="I30" s="306"/>
    </row>
    <row r="31" ht="19.5" customHeight="1" spans="1:9">
      <c r="A31" s="305"/>
      <c r="B31" s="304" t="s">
        <v>88</v>
      </c>
      <c r="C31" s="316"/>
      <c r="D31" s="305" t="s">
        <v>89</v>
      </c>
      <c r="E31" s="304" t="s">
        <v>96</v>
      </c>
      <c r="F31" s="306"/>
      <c r="G31" s="306"/>
      <c r="H31" s="306"/>
      <c r="I31" s="306"/>
    </row>
    <row r="32" ht="19.5" customHeight="1" spans="1:9">
      <c r="A32" s="305"/>
      <c r="B32" s="304" t="s">
        <v>91</v>
      </c>
      <c r="C32" s="316"/>
      <c r="D32" s="305" t="s">
        <v>92</v>
      </c>
      <c r="E32" s="304" t="s">
        <v>100</v>
      </c>
      <c r="F32" s="306"/>
      <c r="G32" s="306"/>
      <c r="H32" s="306"/>
      <c r="I32" s="306"/>
    </row>
    <row r="33" ht="19.5" customHeight="1" spans="1:9">
      <c r="A33" s="305"/>
      <c r="B33" s="304" t="s">
        <v>94</v>
      </c>
      <c r="C33" s="316"/>
      <c r="D33" s="305" t="s">
        <v>95</v>
      </c>
      <c r="E33" s="304" t="s">
        <v>104</v>
      </c>
      <c r="F33" s="306"/>
      <c r="G33" s="306"/>
      <c r="H33" s="306"/>
      <c r="I33" s="306"/>
    </row>
    <row r="34" ht="19.5" customHeight="1" spans="1:9">
      <c r="A34" s="304" t="s">
        <v>97</v>
      </c>
      <c r="B34" s="304" t="s">
        <v>98</v>
      </c>
      <c r="C34" s="306">
        <v>38278770.31</v>
      </c>
      <c r="D34" s="304" t="s">
        <v>99</v>
      </c>
      <c r="E34" s="304" t="s">
        <v>108</v>
      </c>
      <c r="F34" s="306">
        <v>38278770.31</v>
      </c>
      <c r="G34" s="306">
        <v>37364773.26</v>
      </c>
      <c r="H34" s="306">
        <v>900997.05</v>
      </c>
      <c r="I34" s="306">
        <v>13000</v>
      </c>
    </row>
    <row r="35" ht="19.5" customHeight="1" spans="1:9">
      <c r="A35" s="305" t="s">
        <v>412</v>
      </c>
      <c r="B35" s="304" t="s">
        <v>102</v>
      </c>
      <c r="C35" s="306">
        <v>0</v>
      </c>
      <c r="D35" s="305" t="s">
        <v>413</v>
      </c>
      <c r="E35" s="304" t="s">
        <v>111</v>
      </c>
      <c r="F35" s="306">
        <v>0</v>
      </c>
      <c r="G35" s="306">
        <v>0</v>
      </c>
      <c r="H35" s="306">
        <v>0</v>
      </c>
      <c r="I35" s="306">
        <v>0</v>
      </c>
    </row>
    <row r="36" ht="19.5" customHeight="1" spans="1:9">
      <c r="A36" s="305" t="s">
        <v>409</v>
      </c>
      <c r="B36" s="304" t="s">
        <v>106</v>
      </c>
      <c r="C36" s="306">
        <v>0</v>
      </c>
      <c r="D36" s="305"/>
      <c r="E36" s="304" t="s">
        <v>414</v>
      </c>
      <c r="F36" s="316"/>
      <c r="G36" s="316"/>
      <c r="H36" s="316"/>
      <c r="I36" s="316"/>
    </row>
    <row r="37" ht="19.5" customHeight="1" spans="1:9">
      <c r="A37" s="305" t="s">
        <v>410</v>
      </c>
      <c r="B37" s="304" t="s">
        <v>110</v>
      </c>
      <c r="C37" s="306">
        <v>0</v>
      </c>
      <c r="D37" s="304"/>
      <c r="E37" s="304" t="s">
        <v>415</v>
      </c>
      <c r="F37" s="316"/>
      <c r="G37" s="316"/>
      <c r="H37" s="316"/>
      <c r="I37" s="316"/>
    </row>
    <row r="38" ht="19.5" customHeight="1" spans="1:9">
      <c r="A38" s="305" t="s">
        <v>411</v>
      </c>
      <c r="B38" s="304" t="s">
        <v>15</v>
      </c>
      <c r="C38" s="306">
        <v>0</v>
      </c>
      <c r="D38" s="305"/>
      <c r="E38" s="304" t="s">
        <v>416</v>
      </c>
      <c r="F38" s="316"/>
      <c r="G38" s="316"/>
      <c r="H38" s="316"/>
      <c r="I38" s="316"/>
    </row>
    <row r="39" ht="19.5" customHeight="1" spans="1:9">
      <c r="A39" s="304" t="s">
        <v>109</v>
      </c>
      <c r="B39" s="304" t="s">
        <v>18</v>
      </c>
      <c r="C39" s="306">
        <v>38278770.31</v>
      </c>
      <c r="D39" s="304" t="s">
        <v>109</v>
      </c>
      <c r="E39" s="304" t="s">
        <v>417</v>
      </c>
      <c r="F39" s="306">
        <v>38278770.31</v>
      </c>
      <c r="G39" s="306">
        <v>37364773.26</v>
      </c>
      <c r="H39" s="306">
        <v>900997.05</v>
      </c>
      <c r="I39" s="306">
        <v>13000</v>
      </c>
    </row>
    <row r="40" ht="19.5" customHeight="1" spans="1:9">
      <c r="A40" s="305" t="s">
        <v>418</v>
      </c>
      <c r="B40" s="305"/>
      <c r="C40" s="305"/>
      <c r="D40" s="305"/>
      <c r="E40" s="305"/>
      <c r="F40" s="305"/>
      <c r="G40" s="305"/>
      <c r="H40" s="305"/>
      <c r="I40" s="30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style="39" customWidth="1"/>
    <col min="4" max="4" width="26.25" style="39" customWidth="1"/>
    <col min="5" max="7" width="14" style="39" customWidth="1"/>
    <col min="8" max="13" width="15" style="39" customWidth="1"/>
    <col min="14" max="14" width="14" style="39" customWidth="1"/>
    <col min="15" max="15" width="15" style="39" customWidth="1"/>
    <col min="16" max="17" width="14" style="39" customWidth="1"/>
    <col min="18" max="18" width="15" style="39" customWidth="1"/>
    <col min="19" max="20" width="14" style="39" customWidth="1"/>
    <col min="21" max="16384" width="9" style="39"/>
  </cols>
  <sheetData>
    <row r="1" ht="28.2" spans="11:11">
      <c r="K1" s="313" t="s">
        <v>419</v>
      </c>
    </row>
    <row r="2" ht="15.6" spans="20:20">
      <c r="T2" s="145" t="s">
        <v>420</v>
      </c>
    </row>
    <row r="3" ht="15.6" spans="1:20">
      <c r="A3" s="145" t="s">
        <v>2</v>
      </c>
      <c r="T3" s="145" t="s">
        <v>3</v>
      </c>
    </row>
    <row r="4" ht="19.5" customHeight="1" spans="1:20">
      <c r="A4" s="309" t="s">
        <v>6</v>
      </c>
      <c r="B4" s="309"/>
      <c r="C4" s="309"/>
      <c r="D4" s="309"/>
      <c r="E4" s="309" t="s">
        <v>421</v>
      </c>
      <c r="F4" s="309"/>
      <c r="G4" s="309"/>
      <c r="H4" s="309" t="s">
        <v>422</v>
      </c>
      <c r="I4" s="309"/>
      <c r="J4" s="309"/>
      <c r="K4" s="309" t="s">
        <v>423</v>
      </c>
      <c r="L4" s="309"/>
      <c r="M4" s="309"/>
      <c r="N4" s="309"/>
      <c r="O4" s="309"/>
      <c r="P4" s="309" t="s">
        <v>107</v>
      </c>
      <c r="Q4" s="309"/>
      <c r="R4" s="309"/>
      <c r="S4" s="309"/>
      <c r="T4" s="309"/>
    </row>
    <row r="5" ht="19.5" customHeight="1" spans="1:20">
      <c r="A5" s="309" t="s">
        <v>122</v>
      </c>
      <c r="B5" s="309"/>
      <c r="C5" s="309"/>
      <c r="D5" s="309" t="s">
        <v>123</v>
      </c>
      <c r="E5" s="309" t="s">
        <v>129</v>
      </c>
      <c r="F5" s="309" t="s">
        <v>424</v>
      </c>
      <c r="G5" s="309" t="s">
        <v>425</v>
      </c>
      <c r="H5" s="309" t="s">
        <v>129</v>
      </c>
      <c r="I5" s="309" t="s">
        <v>392</v>
      </c>
      <c r="J5" s="309" t="s">
        <v>393</v>
      </c>
      <c r="K5" s="309" t="s">
        <v>129</v>
      </c>
      <c r="L5" s="309" t="s">
        <v>392</v>
      </c>
      <c r="M5" s="309"/>
      <c r="N5" s="309" t="s">
        <v>392</v>
      </c>
      <c r="O5" s="309" t="s">
        <v>393</v>
      </c>
      <c r="P5" s="309" t="s">
        <v>129</v>
      </c>
      <c r="Q5" s="309" t="s">
        <v>424</v>
      </c>
      <c r="R5" s="309" t="s">
        <v>425</v>
      </c>
      <c r="S5" s="309" t="s">
        <v>425</v>
      </c>
      <c r="T5" s="309"/>
    </row>
    <row r="6" ht="19.5" customHeight="1" spans="1:20">
      <c r="A6" s="309"/>
      <c r="B6" s="309"/>
      <c r="C6" s="309"/>
      <c r="D6" s="309"/>
      <c r="E6" s="309"/>
      <c r="F6" s="309"/>
      <c r="G6" s="309" t="s">
        <v>124</v>
      </c>
      <c r="H6" s="309"/>
      <c r="I6" s="309" t="s">
        <v>426</v>
      </c>
      <c r="J6" s="309" t="s">
        <v>124</v>
      </c>
      <c r="K6" s="309"/>
      <c r="L6" s="309" t="s">
        <v>124</v>
      </c>
      <c r="M6" s="309" t="s">
        <v>427</v>
      </c>
      <c r="N6" s="309" t="s">
        <v>426</v>
      </c>
      <c r="O6" s="309" t="s">
        <v>124</v>
      </c>
      <c r="P6" s="309"/>
      <c r="Q6" s="309"/>
      <c r="R6" s="309" t="s">
        <v>124</v>
      </c>
      <c r="S6" s="309" t="s">
        <v>428</v>
      </c>
      <c r="T6" s="309" t="s">
        <v>429</v>
      </c>
    </row>
    <row r="7" ht="19.5" customHeight="1" spans="1:20">
      <c r="A7" s="309"/>
      <c r="B7" s="309"/>
      <c r="C7" s="309"/>
      <c r="D7" s="309"/>
      <c r="E7" s="309"/>
      <c r="F7" s="309"/>
      <c r="G7" s="309"/>
      <c r="H7" s="309"/>
      <c r="I7" s="309"/>
      <c r="J7" s="309"/>
      <c r="K7" s="309"/>
      <c r="L7" s="309"/>
      <c r="M7" s="309"/>
      <c r="N7" s="309"/>
      <c r="O7" s="309"/>
      <c r="P7" s="309"/>
      <c r="Q7" s="309"/>
      <c r="R7" s="309"/>
      <c r="S7" s="309"/>
      <c r="T7" s="309"/>
    </row>
    <row r="8" ht="19.5" customHeight="1" spans="1:20">
      <c r="A8" s="309" t="s">
        <v>126</v>
      </c>
      <c r="B8" s="309" t="s">
        <v>127</v>
      </c>
      <c r="C8" s="309" t="s">
        <v>128</v>
      </c>
      <c r="D8" s="309" t="s">
        <v>10</v>
      </c>
      <c r="E8" s="304" t="s">
        <v>11</v>
      </c>
      <c r="F8" s="304" t="s">
        <v>12</v>
      </c>
      <c r="G8" s="304" t="s">
        <v>20</v>
      </c>
      <c r="H8" s="304" t="s">
        <v>24</v>
      </c>
      <c r="I8" s="304" t="s">
        <v>28</v>
      </c>
      <c r="J8" s="304" t="s">
        <v>32</v>
      </c>
      <c r="K8" s="304" t="s">
        <v>36</v>
      </c>
      <c r="L8" s="304" t="s">
        <v>40</v>
      </c>
      <c r="M8" s="304" t="s">
        <v>43</v>
      </c>
      <c r="N8" s="304" t="s">
        <v>46</v>
      </c>
      <c r="O8" s="304" t="s">
        <v>49</v>
      </c>
      <c r="P8" s="304" t="s">
        <v>52</v>
      </c>
      <c r="Q8" s="304" t="s">
        <v>55</v>
      </c>
      <c r="R8" s="304" t="s">
        <v>58</v>
      </c>
      <c r="S8" s="304" t="s">
        <v>61</v>
      </c>
      <c r="T8" s="304" t="s">
        <v>64</v>
      </c>
    </row>
    <row r="9" ht="19.5" customHeight="1" spans="1:20">
      <c r="A9" s="309"/>
      <c r="B9" s="309"/>
      <c r="C9" s="309"/>
      <c r="D9" s="309" t="s">
        <v>129</v>
      </c>
      <c r="E9" s="306">
        <v>0</v>
      </c>
      <c r="F9" s="306">
        <v>0</v>
      </c>
      <c r="G9" s="306">
        <v>0</v>
      </c>
      <c r="H9" s="306">
        <v>37364773.26</v>
      </c>
      <c r="I9" s="306">
        <v>16361219.24</v>
      </c>
      <c r="J9" s="306">
        <v>21003554.02</v>
      </c>
      <c r="K9" s="306">
        <v>37364773.26</v>
      </c>
      <c r="L9" s="306">
        <v>16361219.24</v>
      </c>
      <c r="M9" s="306">
        <v>15602428.99</v>
      </c>
      <c r="N9" s="306">
        <v>758790.25</v>
      </c>
      <c r="O9" s="306">
        <v>21003554.02</v>
      </c>
      <c r="P9" s="306">
        <v>0</v>
      </c>
      <c r="Q9" s="306">
        <v>0</v>
      </c>
      <c r="R9" s="306">
        <v>0</v>
      </c>
      <c r="S9" s="306">
        <v>0</v>
      </c>
      <c r="T9" s="306">
        <v>0</v>
      </c>
    </row>
    <row r="10" ht="19.5" customHeight="1" spans="1:20">
      <c r="A10" s="305" t="s">
        <v>130</v>
      </c>
      <c r="B10" s="305"/>
      <c r="C10" s="305"/>
      <c r="D10" s="305" t="s">
        <v>131</v>
      </c>
      <c r="E10" s="306">
        <v>0</v>
      </c>
      <c r="F10" s="306">
        <v>0</v>
      </c>
      <c r="G10" s="306">
        <v>0</v>
      </c>
      <c r="H10" s="306">
        <v>5476018.04</v>
      </c>
      <c r="I10" s="306">
        <v>4474544.4</v>
      </c>
      <c r="J10" s="306">
        <v>1001473.64</v>
      </c>
      <c r="K10" s="306">
        <v>5476018.04</v>
      </c>
      <c r="L10" s="306">
        <v>4474544.4</v>
      </c>
      <c r="M10" s="306">
        <v>3938931.83</v>
      </c>
      <c r="N10" s="306">
        <v>535612.57</v>
      </c>
      <c r="O10" s="306">
        <v>1001473.64</v>
      </c>
      <c r="P10" s="306">
        <v>0</v>
      </c>
      <c r="Q10" s="306">
        <v>0</v>
      </c>
      <c r="R10" s="306">
        <v>0</v>
      </c>
      <c r="S10" s="306">
        <v>0</v>
      </c>
      <c r="T10" s="306">
        <v>0</v>
      </c>
    </row>
    <row r="11" ht="19.5" customHeight="1" spans="1:20">
      <c r="A11" s="305" t="s">
        <v>132</v>
      </c>
      <c r="B11" s="305"/>
      <c r="C11" s="305"/>
      <c r="D11" s="305" t="s">
        <v>133</v>
      </c>
      <c r="E11" s="306">
        <v>0</v>
      </c>
      <c r="F11" s="306">
        <v>0</v>
      </c>
      <c r="G11" s="306">
        <v>0</v>
      </c>
      <c r="H11" s="306">
        <v>177627.6</v>
      </c>
      <c r="I11" s="306"/>
      <c r="J11" s="306">
        <v>177627.6</v>
      </c>
      <c r="K11" s="306">
        <v>177627.6</v>
      </c>
      <c r="L11" s="306"/>
      <c r="M11" s="306"/>
      <c r="N11" s="306"/>
      <c r="O11" s="306">
        <v>177627.6</v>
      </c>
      <c r="P11" s="306">
        <v>0</v>
      </c>
      <c r="Q11" s="306">
        <v>0</v>
      </c>
      <c r="R11" s="306">
        <v>0</v>
      </c>
      <c r="S11" s="306">
        <v>0</v>
      </c>
      <c r="T11" s="306">
        <v>0</v>
      </c>
    </row>
    <row r="12" ht="19.5" customHeight="1" spans="1:20">
      <c r="A12" s="305" t="s">
        <v>134</v>
      </c>
      <c r="B12" s="305"/>
      <c r="C12" s="305"/>
      <c r="D12" s="305" t="s">
        <v>135</v>
      </c>
      <c r="E12" s="306">
        <v>0</v>
      </c>
      <c r="F12" s="306">
        <v>0</v>
      </c>
      <c r="G12" s="306">
        <v>0</v>
      </c>
      <c r="H12" s="306">
        <v>177627.6</v>
      </c>
      <c r="I12" s="306"/>
      <c r="J12" s="306">
        <v>177627.6</v>
      </c>
      <c r="K12" s="306">
        <v>177627.6</v>
      </c>
      <c r="L12" s="306"/>
      <c r="M12" s="306"/>
      <c r="N12" s="306"/>
      <c r="O12" s="306">
        <v>177627.6</v>
      </c>
      <c r="P12" s="306">
        <v>0</v>
      </c>
      <c r="Q12" s="306">
        <v>0</v>
      </c>
      <c r="R12" s="306">
        <v>0</v>
      </c>
      <c r="S12" s="306">
        <v>0</v>
      </c>
      <c r="T12" s="306">
        <v>0</v>
      </c>
    </row>
    <row r="13" ht="19.5" customHeight="1" spans="1:20">
      <c r="A13" s="305" t="s">
        <v>136</v>
      </c>
      <c r="B13" s="305"/>
      <c r="C13" s="305"/>
      <c r="D13" s="305" t="s">
        <v>137</v>
      </c>
      <c r="E13" s="306">
        <v>0</v>
      </c>
      <c r="F13" s="306">
        <v>0</v>
      </c>
      <c r="G13" s="306">
        <v>0</v>
      </c>
      <c r="H13" s="306">
        <v>4346923.84</v>
      </c>
      <c r="I13" s="306">
        <v>3877254.8</v>
      </c>
      <c r="J13" s="306">
        <v>469669.04</v>
      </c>
      <c r="K13" s="306">
        <v>4346923.84</v>
      </c>
      <c r="L13" s="306">
        <v>3877254.8</v>
      </c>
      <c r="M13" s="306">
        <v>3445450.83</v>
      </c>
      <c r="N13" s="306">
        <v>431803.97</v>
      </c>
      <c r="O13" s="306">
        <v>469669.04</v>
      </c>
      <c r="P13" s="306">
        <v>0</v>
      </c>
      <c r="Q13" s="306">
        <v>0</v>
      </c>
      <c r="R13" s="306">
        <v>0</v>
      </c>
      <c r="S13" s="306">
        <v>0</v>
      </c>
      <c r="T13" s="306">
        <v>0</v>
      </c>
    </row>
    <row r="14" ht="19.5" customHeight="1" spans="1:20">
      <c r="A14" s="305" t="s">
        <v>138</v>
      </c>
      <c r="B14" s="305"/>
      <c r="C14" s="305"/>
      <c r="D14" s="305" t="s">
        <v>139</v>
      </c>
      <c r="E14" s="306">
        <v>0</v>
      </c>
      <c r="F14" s="306">
        <v>0</v>
      </c>
      <c r="G14" s="306">
        <v>0</v>
      </c>
      <c r="H14" s="306">
        <v>4346923.84</v>
      </c>
      <c r="I14" s="306">
        <v>3877254.8</v>
      </c>
      <c r="J14" s="306">
        <v>469669.04</v>
      </c>
      <c r="K14" s="306">
        <v>4346923.84</v>
      </c>
      <c r="L14" s="306">
        <v>3877254.8</v>
      </c>
      <c r="M14" s="306">
        <v>3445450.83</v>
      </c>
      <c r="N14" s="306">
        <v>431803.97</v>
      </c>
      <c r="O14" s="306">
        <v>469669.04</v>
      </c>
      <c r="P14" s="306">
        <v>0</v>
      </c>
      <c r="Q14" s="306">
        <v>0</v>
      </c>
      <c r="R14" s="306">
        <v>0</v>
      </c>
      <c r="S14" s="306">
        <v>0</v>
      </c>
      <c r="T14" s="306">
        <v>0</v>
      </c>
    </row>
    <row r="15" ht="19.5" customHeight="1" spans="1:20">
      <c r="A15" s="305" t="s">
        <v>430</v>
      </c>
      <c r="B15" s="305"/>
      <c r="C15" s="305"/>
      <c r="D15" s="305" t="s">
        <v>431</v>
      </c>
      <c r="E15" s="306">
        <v>0</v>
      </c>
      <c r="F15" s="306">
        <v>0</v>
      </c>
      <c r="G15" s="306">
        <v>0</v>
      </c>
      <c r="H15" s="306"/>
      <c r="I15" s="306"/>
      <c r="J15" s="306"/>
      <c r="K15" s="306"/>
      <c r="L15" s="306"/>
      <c r="M15" s="306"/>
      <c r="N15" s="306"/>
      <c r="O15" s="306"/>
      <c r="P15" s="306">
        <v>0</v>
      </c>
      <c r="Q15" s="306">
        <v>0</v>
      </c>
      <c r="R15" s="306"/>
      <c r="S15" s="306"/>
      <c r="T15" s="306"/>
    </row>
    <row r="16" ht="19.5" customHeight="1" spans="1:20">
      <c r="A16" s="305" t="s">
        <v>140</v>
      </c>
      <c r="B16" s="305"/>
      <c r="C16" s="305"/>
      <c r="D16" s="305" t="s">
        <v>141</v>
      </c>
      <c r="E16" s="306">
        <v>0</v>
      </c>
      <c r="F16" s="306">
        <v>0</v>
      </c>
      <c r="G16" s="306">
        <v>0</v>
      </c>
      <c r="H16" s="306">
        <v>18285</v>
      </c>
      <c r="I16" s="306"/>
      <c r="J16" s="306">
        <v>18285</v>
      </c>
      <c r="K16" s="306">
        <v>18285</v>
      </c>
      <c r="L16" s="306"/>
      <c r="M16" s="306"/>
      <c r="N16" s="306"/>
      <c r="O16" s="306">
        <v>18285</v>
      </c>
      <c r="P16" s="306">
        <v>0</v>
      </c>
      <c r="Q16" s="306">
        <v>0</v>
      </c>
      <c r="R16" s="306">
        <v>0</v>
      </c>
      <c r="S16" s="306">
        <v>0</v>
      </c>
      <c r="T16" s="306">
        <v>0</v>
      </c>
    </row>
    <row r="17" ht="19.5" customHeight="1" spans="1:20">
      <c r="A17" s="305" t="s">
        <v>142</v>
      </c>
      <c r="B17" s="305"/>
      <c r="C17" s="305"/>
      <c r="D17" s="305" t="s">
        <v>143</v>
      </c>
      <c r="E17" s="306">
        <v>0</v>
      </c>
      <c r="F17" s="306">
        <v>0</v>
      </c>
      <c r="G17" s="306">
        <v>0</v>
      </c>
      <c r="H17" s="306">
        <v>18285</v>
      </c>
      <c r="I17" s="306"/>
      <c r="J17" s="306">
        <v>18285</v>
      </c>
      <c r="K17" s="306">
        <v>18285</v>
      </c>
      <c r="L17" s="306"/>
      <c r="M17" s="306"/>
      <c r="N17" s="306"/>
      <c r="O17" s="306">
        <v>18285</v>
      </c>
      <c r="P17" s="306">
        <v>0</v>
      </c>
      <c r="Q17" s="306">
        <v>0</v>
      </c>
      <c r="R17" s="306">
        <v>0</v>
      </c>
      <c r="S17" s="306">
        <v>0</v>
      </c>
      <c r="T17" s="306">
        <v>0</v>
      </c>
    </row>
    <row r="18" ht="19.5" customHeight="1" spans="1:20">
      <c r="A18" s="305" t="s">
        <v>144</v>
      </c>
      <c r="B18" s="305"/>
      <c r="C18" s="305"/>
      <c r="D18" s="305" t="s">
        <v>145</v>
      </c>
      <c r="E18" s="306">
        <v>0</v>
      </c>
      <c r="F18" s="306">
        <v>0</v>
      </c>
      <c r="G18" s="306">
        <v>0</v>
      </c>
      <c r="H18" s="306">
        <v>455324</v>
      </c>
      <c r="I18" s="306">
        <v>445324</v>
      </c>
      <c r="J18" s="306">
        <v>10000</v>
      </c>
      <c r="K18" s="306">
        <v>455324</v>
      </c>
      <c r="L18" s="306">
        <v>445324</v>
      </c>
      <c r="M18" s="306">
        <v>400430</v>
      </c>
      <c r="N18" s="306">
        <v>44894</v>
      </c>
      <c r="O18" s="306">
        <v>10000</v>
      </c>
      <c r="P18" s="306">
        <v>0</v>
      </c>
      <c r="Q18" s="306">
        <v>0</v>
      </c>
      <c r="R18" s="306">
        <v>0</v>
      </c>
      <c r="S18" s="306">
        <v>0</v>
      </c>
      <c r="T18" s="306">
        <v>0</v>
      </c>
    </row>
    <row r="19" ht="19.5" customHeight="1" spans="1:20">
      <c r="A19" s="305" t="s">
        <v>146</v>
      </c>
      <c r="B19" s="305"/>
      <c r="C19" s="305"/>
      <c r="D19" s="305" t="s">
        <v>139</v>
      </c>
      <c r="E19" s="306">
        <v>0</v>
      </c>
      <c r="F19" s="306">
        <v>0</v>
      </c>
      <c r="G19" s="306">
        <v>0</v>
      </c>
      <c r="H19" s="306">
        <v>445324</v>
      </c>
      <c r="I19" s="306">
        <v>445324</v>
      </c>
      <c r="J19" s="306"/>
      <c r="K19" s="306">
        <v>445324</v>
      </c>
      <c r="L19" s="306">
        <v>445324</v>
      </c>
      <c r="M19" s="306">
        <v>400430</v>
      </c>
      <c r="N19" s="306">
        <v>44894</v>
      </c>
      <c r="O19" s="306"/>
      <c r="P19" s="306">
        <v>0</v>
      </c>
      <c r="Q19" s="306">
        <v>0</v>
      </c>
      <c r="R19" s="306">
        <v>0</v>
      </c>
      <c r="S19" s="306">
        <v>0</v>
      </c>
      <c r="T19" s="306">
        <v>0</v>
      </c>
    </row>
    <row r="20" ht="19.5" customHeight="1" spans="1:20">
      <c r="A20" s="305" t="s">
        <v>147</v>
      </c>
      <c r="B20" s="305"/>
      <c r="C20" s="305"/>
      <c r="D20" s="305" t="s">
        <v>148</v>
      </c>
      <c r="E20" s="306">
        <v>0</v>
      </c>
      <c r="F20" s="306">
        <v>0</v>
      </c>
      <c r="G20" s="306">
        <v>0</v>
      </c>
      <c r="H20" s="306">
        <v>10000</v>
      </c>
      <c r="I20" s="306"/>
      <c r="J20" s="306">
        <v>10000</v>
      </c>
      <c r="K20" s="306">
        <v>10000</v>
      </c>
      <c r="L20" s="306"/>
      <c r="M20" s="306"/>
      <c r="N20" s="306"/>
      <c r="O20" s="306">
        <v>10000</v>
      </c>
      <c r="P20" s="306">
        <v>0</v>
      </c>
      <c r="Q20" s="306">
        <v>0</v>
      </c>
      <c r="R20" s="306">
        <v>0</v>
      </c>
      <c r="S20" s="306">
        <v>0</v>
      </c>
      <c r="T20" s="306">
        <v>0</v>
      </c>
    </row>
    <row r="21" ht="19.5" customHeight="1" spans="1:20">
      <c r="A21" s="305" t="s">
        <v>432</v>
      </c>
      <c r="B21" s="305"/>
      <c r="C21" s="305"/>
      <c r="D21" s="305" t="s">
        <v>433</v>
      </c>
      <c r="E21" s="306">
        <v>0</v>
      </c>
      <c r="F21" s="306">
        <v>0</v>
      </c>
      <c r="G21" s="306">
        <v>0</v>
      </c>
      <c r="H21" s="306"/>
      <c r="I21" s="306"/>
      <c r="J21" s="306"/>
      <c r="K21" s="306"/>
      <c r="L21" s="306"/>
      <c r="M21" s="306"/>
      <c r="N21" s="306"/>
      <c r="O21" s="306"/>
      <c r="P21" s="306">
        <v>0</v>
      </c>
      <c r="Q21" s="306">
        <v>0</v>
      </c>
      <c r="R21" s="306"/>
      <c r="S21" s="306"/>
      <c r="T21" s="306"/>
    </row>
    <row r="22" ht="19.5" customHeight="1" spans="1:20">
      <c r="A22" s="305" t="s">
        <v>149</v>
      </c>
      <c r="B22" s="305"/>
      <c r="C22" s="305"/>
      <c r="D22" s="305" t="s">
        <v>150</v>
      </c>
      <c r="E22" s="306">
        <v>0</v>
      </c>
      <c r="F22" s="306">
        <v>0</v>
      </c>
      <c r="G22" s="306">
        <v>0</v>
      </c>
      <c r="H22" s="306">
        <v>69465.6</v>
      </c>
      <c r="I22" s="306">
        <v>69465.6</v>
      </c>
      <c r="J22" s="306"/>
      <c r="K22" s="306">
        <v>69465.6</v>
      </c>
      <c r="L22" s="306">
        <v>69465.6</v>
      </c>
      <c r="M22" s="306">
        <v>10551</v>
      </c>
      <c r="N22" s="306">
        <v>58914.6</v>
      </c>
      <c r="O22" s="306"/>
      <c r="P22" s="306">
        <v>0</v>
      </c>
      <c r="Q22" s="306">
        <v>0</v>
      </c>
      <c r="R22" s="306">
        <v>0</v>
      </c>
      <c r="S22" s="306">
        <v>0</v>
      </c>
      <c r="T22" s="306">
        <v>0</v>
      </c>
    </row>
    <row r="23" ht="19.5" customHeight="1" spans="1:20">
      <c r="A23" s="305" t="s">
        <v>151</v>
      </c>
      <c r="B23" s="305"/>
      <c r="C23" s="305"/>
      <c r="D23" s="305" t="s">
        <v>139</v>
      </c>
      <c r="E23" s="306">
        <v>0</v>
      </c>
      <c r="F23" s="306">
        <v>0</v>
      </c>
      <c r="G23" s="306">
        <v>0</v>
      </c>
      <c r="H23" s="306">
        <v>69465.6</v>
      </c>
      <c r="I23" s="306">
        <v>69465.6</v>
      </c>
      <c r="J23" s="306"/>
      <c r="K23" s="306">
        <v>69465.6</v>
      </c>
      <c r="L23" s="306">
        <v>69465.6</v>
      </c>
      <c r="M23" s="306">
        <v>10551</v>
      </c>
      <c r="N23" s="306">
        <v>58914.6</v>
      </c>
      <c r="O23" s="306"/>
      <c r="P23" s="306">
        <v>0</v>
      </c>
      <c r="Q23" s="306">
        <v>0</v>
      </c>
      <c r="R23" s="306">
        <v>0</v>
      </c>
      <c r="S23" s="306">
        <v>0</v>
      </c>
      <c r="T23" s="306">
        <v>0</v>
      </c>
    </row>
    <row r="24" ht="19.5" customHeight="1" spans="1:20">
      <c r="A24" s="305" t="s">
        <v>152</v>
      </c>
      <c r="B24" s="305"/>
      <c r="C24" s="305"/>
      <c r="D24" s="305" t="s">
        <v>153</v>
      </c>
      <c r="E24" s="306">
        <v>0</v>
      </c>
      <c r="F24" s="306">
        <v>0</v>
      </c>
      <c r="G24" s="306">
        <v>0</v>
      </c>
      <c r="H24" s="306">
        <v>21520</v>
      </c>
      <c r="I24" s="306"/>
      <c r="J24" s="306">
        <v>21520</v>
      </c>
      <c r="K24" s="306">
        <v>21520</v>
      </c>
      <c r="L24" s="306"/>
      <c r="M24" s="306"/>
      <c r="N24" s="306"/>
      <c r="O24" s="306">
        <v>21520</v>
      </c>
      <c r="P24" s="306">
        <v>0</v>
      </c>
      <c r="Q24" s="306">
        <v>0</v>
      </c>
      <c r="R24" s="306">
        <v>0</v>
      </c>
      <c r="S24" s="306">
        <v>0</v>
      </c>
      <c r="T24" s="306">
        <v>0</v>
      </c>
    </row>
    <row r="25" ht="19.5" customHeight="1" spans="1:20">
      <c r="A25" s="305" t="s">
        <v>154</v>
      </c>
      <c r="B25" s="305"/>
      <c r="C25" s="305"/>
      <c r="D25" s="305" t="s">
        <v>155</v>
      </c>
      <c r="E25" s="306">
        <v>0</v>
      </c>
      <c r="F25" s="306">
        <v>0</v>
      </c>
      <c r="G25" s="306">
        <v>0</v>
      </c>
      <c r="H25" s="306">
        <v>21520</v>
      </c>
      <c r="I25" s="306"/>
      <c r="J25" s="306">
        <v>21520</v>
      </c>
      <c r="K25" s="306">
        <v>21520</v>
      </c>
      <c r="L25" s="306"/>
      <c r="M25" s="306"/>
      <c r="N25" s="306"/>
      <c r="O25" s="306">
        <v>21520</v>
      </c>
      <c r="P25" s="306">
        <v>0</v>
      </c>
      <c r="Q25" s="306">
        <v>0</v>
      </c>
      <c r="R25" s="306">
        <v>0</v>
      </c>
      <c r="S25" s="306">
        <v>0</v>
      </c>
      <c r="T25" s="306">
        <v>0</v>
      </c>
    </row>
    <row r="26" ht="19.5" customHeight="1" spans="1:20">
      <c r="A26" s="305" t="s">
        <v>156</v>
      </c>
      <c r="B26" s="305"/>
      <c r="C26" s="305"/>
      <c r="D26" s="305" t="s">
        <v>157</v>
      </c>
      <c r="E26" s="306">
        <v>0</v>
      </c>
      <c r="F26" s="306">
        <v>0</v>
      </c>
      <c r="G26" s="306">
        <v>0</v>
      </c>
      <c r="H26" s="306">
        <v>141192</v>
      </c>
      <c r="I26" s="306"/>
      <c r="J26" s="306">
        <v>141192</v>
      </c>
      <c r="K26" s="306">
        <v>141192</v>
      </c>
      <c r="L26" s="306"/>
      <c r="M26" s="306"/>
      <c r="N26" s="306"/>
      <c r="O26" s="306">
        <v>141192</v>
      </c>
      <c r="P26" s="306">
        <v>0</v>
      </c>
      <c r="Q26" s="306">
        <v>0</v>
      </c>
      <c r="R26" s="306">
        <v>0</v>
      </c>
      <c r="S26" s="306">
        <v>0</v>
      </c>
      <c r="T26" s="306">
        <v>0</v>
      </c>
    </row>
    <row r="27" ht="19.5" customHeight="1" spans="1:20">
      <c r="A27" s="305" t="s">
        <v>158</v>
      </c>
      <c r="B27" s="305"/>
      <c r="C27" s="305"/>
      <c r="D27" s="305" t="s">
        <v>159</v>
      </c>
      <c r="E27" s="306">
        <v>0</v>
      </c>
      <c r="F27" s="306">
        <v>0</v>
      </c>
      <c r="G27" s="306">
        <v>0</v>
      </c>
      <c r="H27" s="306">
        <v>141192</v>
      </c>
      <c r="I27" s="306"/>
      <c r="J27" s="306">
        <v>141192</v>
      </c>
      <c r="K27" s="306">
        <v>141192</v>
      </c>
      <c r="L27" s="306"/>
      <c r="M27" s="306"/>
      <c r="N27" s="306"/>
      <c r="O27" s="306">
        <v>141192</v>
      </c>
      <c r="P27" s="306">
        <v>0</v>
      </c>
      <c r="Q27" s="306">
        <v>0</v>
      </c>
      <c r="R27" s="306">
        <v>0</v>
      </c>
      <c r="S27" s="306">
        <v>0</v>
      </c>
      <c r="T27" s="306">
        <v>0</v>
      </c>
    </row>
    <row r="28" ht="19.5" customHeight="1" spans="1:20">
      <c r="A28" s="305" t="s">
        <v>160</v>
      </c>
      <c r="B28" s="305"/>
      <c r="C28" s="305"/>
      <c r="D28" s="305" t="s">
        <v>161</v>
      </c>
      <c r="E28" s="306">
        <v>0</v>
      </c>
      <c r="F28" s="306">
        <v>0</v>
      </c>
      <c r="G28" s="306">
        <v>0</v>
      </c>
      <c r="H28" s="306">
        <v>138780</v>
      </c>
      <c r="I28" s="306"/>
      <c r="J28" s="306">
        <v>138780</v>
      </c>
      <c r="K28" s="306">
        <v>138780</v>
      </c>
      <c r="L28" s="306"/>
      <c r="M28" s="306"/>
      <c r="N28" s="306"/>
      <c r="O28" s="306">
        <v>138780</v>
      </c>
      <c r="P28" s="306">
        <v>0</v>
      </c>
      <c r="Q28" s="306">
        <v>0</v>
      </c>
      <c r="R28" s="306">
        <v>0</v>
      </c>
      <c r="S28" s="306">
        <v>0</v>
      </c>
      <c r="T28" s="306">
        <v>0</v>
      </c>
    </row>
    <row r="29" ht="19.5" customHeight="1" spans="1:20">
      <c r="A29" s="305" t="s">
        <v>162</v>
      </c>
      <c r="B29" s="305"/>
      <c r="C29" s="305"/>
      <c r="D29" s="305" t="s">
        <v>163</v>
      </c>
      <c r="E29" s="306">
        <v>0</v>
      </c>
      <c r="F29" s="306">
        <v>0</v>
      </c>
      <c r="G29" s="306">
        <v>0</v>
      </c>
      <c r="H29" s="306">
        <v>138780</v>
      </c>
      <c r="I29" s="306"/>
      <c r="J29" s="306">
        <v>138780</v>
      </c>
      <c r="K29" s="306">
        <v>138780</v>
      </c>
      <c r="L29" s="306"/>
      <c r="M29" s="306"/>
      <c r="N29" s="306"/>
      <c r="O29" s="306">
        <v>138780</v>
      </c>
      <c r="P29" s="306">
        <v>0</v>
      </c>
      <c r="Q29" s="306">
        <v>0</v>
      </c>
      <c r="R29" s="306">
        <v>0</v>
      </c>
      <c r="S29" s="306">
        <v>0</v>
      </c>
      <c r="T29" s="306">
        <v>0</v>
      </c>
    </row>
    <row r="30" ht="19.5" customHeight="1" spans="1:20">
      <c r="A30" s="305" t="s">
        <v>164</v>
      </c>
      <c r="B30" s="305"/>
      <c r="C30" s="305"/>
      <c r="D30" s="305" t="s">
        <v>165</v>
      </c>
      <c r="E30" s="306">
        <v>0</v>
      </c>
      <c r="F30" s="306">
        <v>0</v>
      </c>
      <c r="G30" s="306">
        <v>0</v>
      </c>
      <c r="H30" s="306">
        <v>82500</v>
      </c>
      <c r="I30" s="306">
        <v>82500</v>
      </c>
      <c r="J30" s="306"/>
      <c r="K30" s="306">
        <v>82500</v>
      </c>
      <c r="L30" s="306">
        <v>82500</v>
      </c>
      <c r="M30" s="306">
        <v>82500</v>
      </c>
      <c r="N30" s="306">
        <v>0</v>
      </c>
      <c r="O30" s="306"/>
      <c r="P30" s="306">
        <v>0</v>
      </c>
      <c r="Q30" s="306">
        <v>0</v>
      </c>
      <c r="R30" s="306">
        <v>0</v>
      </c>
      <c r="S30" s="306">
        <v>0</v>
      </c>
      <c r="T30" s="306">
        <v>0</v>
      </c>
    </row>
    <row r="31" ht="19.5" customHeight="1" spans="1:20">
      <c r="A31" s="305" t="s">
        <v>166</v>
      </c>
      <c r="B31" s="305"/>
      <c r="C31" s="305"/>
      <c r="D31" s="305" t="s">
        <v>167</v>
      </c>
      <c r="E31" s="306">
        <v>0</v>
      </c>
      <c r="F31" s="306">
        <v>0</v>
      </c>
      <c r="G31" s="306">
        <v>0</v>
      </c>
      <c r="H31" s="306">
        <v>82500</v>
      </c>
      <c r="I31" s="306">
        <v>82500</v>
      </c>
      <c r="J31" s="306"/>
      <c r="K31" s="306">
        <v>82500</v>
      </c>
      <c r="L31" s="306">
        <v>82500</v>
      </c>
      <c r="M31" s="306">
        <v>82500</v>
      </c>
      <c r="N31" s="306">
        <v>0</v>
      </c>
      <c r="O31" s="306"/>
      <c r="P31" s="306">
        <v>0</v>
      </c>
      <c r="Q31" s="306">
        <v>0</v>
      </c>
      <c r="R31" s="306">
        <v>0</v>
      </c>
      <c r="S31" s="306">
        <v>0</v>
      </c>
      <c r="T31" s="306">
        <v>0</v>
      </c>
    </row>
    <row r="32" ht="19.5" customHeight="1" spans="1:20">
      <c r="A32" s="305" t="s">
        <v>168</v>
      </c>
      <c r="B32" s="305"/>
      <c r="C32" s="305"/>
      <c r="D32" s="305" t="s">
        <v>169</v>
      </c>
      <c r="E32" s="306">
        <v>0</v>
      </c>
      <c r="F32" s="306">
        <v>0</v>
      </c>
      <c r="G32" s="306">
        <v>0</v>
      </c>
      <c r="H32" s="306">
        <v>10000</v>
      </c>
      <c r="I32" s="306"/>
      <c r="J32" s="306">
        <v>10000</v>
      </c>
      <c r="K32" s="306">
        <v>10000</v>
      </c>
      <c r="L32" s="306"/>
      <c r="M32" s="306"/>
      <c r="N32" s="306"/>
      <c r="O32" s="306">
        <v>10000</v>
      </c>
      <c r="P32" s="306">
        <v>0</v>
      </c>
      <c r="Q32" s="306">
        <v>0</v>
      </c>
      <c r="R32" s="306">
        <v>0</v>
      </c>
      <c r="S32" s="306">
        <v>0</v>
      </c>
      <c r="T32" s="306">
        <v>0</v>
      </c>
    </row>
    <row r="33" ht="19.5" customHeight="1" spans="1:20">
      <c r="A33" s="305" t="s">
        <v>170</v>
      </c>
      <c r="B33" s="305"/>
      <c r="C33" s="305"/>
      <c r="D33" s="305" t="s">
        <v>169</v>
      </c>
      <c r="E33" s="306">
        <v>0</v>
      </c>
      <c r="F33" s="306">
        <v>0</v>
      </c>
      <c r="G33" s="306">
        <v>0</v>
      </c>
      <c r="H33" s="306">
        <v>10000</v>
      </c>
      <c r="I33" s="306"/>
      <c r="J33" s="306">
        <v>10000</v>
      </c>
      <c r="K33" s="306">
        <v>10000</v>
      </c>
      <c r="L33" s="306"/>
      <c r="M33" s="306"/>
      <c r="N33" s="306"/>
      <c r="O33" s="306">
        <v>10000</v>
      </c>
      <c r="P33" s="306">
        <v>0</v>
      </c>
      <c r="Q33" s="306">
        <v>0</v>
      </c>
      <c r="R33" s="306">
        <v>0</v>
      </c>
      <c r="S33" s="306">
        <v>0</v>
      </c>
      <c r="T33" s="306">
        <v>0</v>
      </c>
    </row>
    <row r="34" ht="19.5" customHeight="1" spans="1:20">
      <c r="A34" s="305" t="s">
        <v>171</v>
      </c>
      <c r="B34" s="305"/>
      <c r="C34" s="305"/>
      <c r="D34" s="305" t="s">
        <v>172</v>
      </c>
      <c r="E34" s="306">
        <v>0</v>
      </c>
      <c r="F34" s="306">
        <v>0</v>
      </c>
      <c r="G34" s="306">
        <v>0</v>
      </c>
      <c r="H34" s="306">
        <v>14400</v>
      </c>
      <c r="I34" s="306"/>
      <c r="J34" s="306">
        <v>14400</v>
      </c>
      <c r="K34" s="306">
        <v>14400</v>
      </c>
      <c r="L34" s="306"/>
      <c r="M34" s="306"/>
      <c r="N34" s="306"/>
      <c r="O34" s="306">
        <v>14400</v>
      </c>
      <c r="P34" s="306">
        <v>0</v>
      </c>
      <c r="Q34" s="306">
        <v>0</v>
      </c>
      <c r="R34" s="306">
        <v>0</v>
      </c>
      <c r="S34" s="306">
        <v>0</v>
      </c>
      <c r="T34" s="306">
        <v>0</v>
      </c>
    </row>
    <row r="35" ht="19.5" customHeight="1" spans="1:20">
      <c r="A35" s="305" t="s">
        <v>173</v>
      </c>
      <c r="B35" s="305"/>
      <c r="C35" s="305"/>
      <c r="D35" s="305" t="s">
        <v>174</v>
      </c>
      <c r="E35" s="306">
        <v>0</v>
      </c>
      <c r="F35" s="306">
        <v>0</v>
      </c>
      <c r="G35" s="306">
        <v>0</v>
      </c>
      <c r="H35" s="306">
        <v>14400</v>
      </c>
      <c r="I35" s="306"/>
      <c r="J35" s="306">
        <v>14400</v>
      </c>
      <c r="K35" s="306">
        <v>14400</v>
      </c>
      <c r="L35" s="306"/>
      <c r="M35" s="306"/>
      <c r="N35" s="306"/>
      <c r="O35" s="306">
        <v>14400</v>
      </c>
      <c r="P35" s="306">
        <v>0</v>
      </c>
      <c r="Q35" s="306">
        <v>0</v>
      </c>
      <c r="R35" s="306">
        <v>0</v>
      </c>
      <c r="S35" s="306">
        <v>0</v>
      </c>
      <c r="T35" s="306">
        <v>0</v>
      </c>
    </row>
    <row r="36" ht="19.5" customHeight="1" spans="1:20">
      <c r="A36" s="305" t="s">
        <v>175</v>
      </c>
      <c r="B36" s="305"/>
      <c r="C36" s="305"/>
      <c r="D36" s="305" t="s">
        <v>176</v>
      </c>
      <c r="E36" s="306">
        <v>0</v>
      </c>
      <c r="F36" s="306">
        <v>0</v>
      </c>
      <c r="G36" s="306">
        <v>0</v>
      </c>
      <c r="H36" s="306">
        <v>83073</v>
      </c>
      <c r="I36" s="306"/>
      <c r="J36" s="306">
        <v>83073</v>
      </c>
      <c r="K36" s="306">
        <v>83073</v>
      </c>
      <c r="L36" s="306"/>
      <c r="M36" s="306"/>
      <c r="N36" s="306"/>
      <c r="O36" s="306">
        <v>83073</v>
      </c>
      <c r="P36" s="306">
        <v>0</v>
      </c>
      <c r="Q36" s="306">
        <v>0</v>
      </c>
      <c r="R36" s="306">
        <v>0</v>
      </c>
      <c r="S36" s="306">
        <v>0</v>
      </c>
      <c r="T36" s="306">
        <v>0</v>
      </c>
    </row>
    <row r="37" ht="19.5" customHeight="1" spans="1:20">
      <c r="A37" s="305" t="s">
        <v>177</v>
      </c>
      <c r="B37" s="305"/>
      <c r="C37" s="305"/>
      <c r="D37" s="305" t="s">
        <v>178</v>
      </c>
      <c r="E37" s="306">
        <v>0</v>
      </c>
      <c r="F37" s="306">
        <v>0</v>
      </c>
      <c r="G37" s="306">
        <v>0</v>
      </c>
      <c r="H37" s="306">
        <v>83073</v>
      </c>
      <c r="I37" s="306"/>
      <c r="J37" s="306">
        <v>83073</v>
      </c>
      <c r="K37" s="306">
        <v>83073</v>
      </c>
      <c r="L37" s="306"/>
      <c r="M37" s="306"/>
      <c r="N37" s="306"/>
      <c r="O37" s="306">
        <v>83073</v>
      </c>
      <c r="P37" s="306">
        <v>0</v>
      </c>
      <c r="Q37" s="306">
        <v>0</v>
      </c>
      <c r="R37" s="306">
        <v>0</v>
      </c>
      <c r="S37" s="306">
        <v>0</v>
      </c>
      <c r="T37" s="306">
        <v>0</v>
      </c>
    </row>
    <row r="38" ht="19.5" customHeight="1" spans="1:20">
      <c r="A38" s="305" t="s">
        <v>179</v>
      </c>
      <c r="B38" s="305"/>
      <c r="C38" s="305"/>
      <c r="D38" s="305" t="s">
        <v>178</v>
      </c>
      <c r="E38" s="306">
        <v>0</v>
      </c>
      <c r="F38" s="306">
        <v>0</v>
      </c>
      <c r="G38" s="306">
        <v>0</v>
      </c>
      <c r="H38" s="306">
        <v>83073</v>
      </c>
      <c r="I38" s="306"/>
      <c r="J38" s="306">
        <v>83073</v>
      </c>
      <c r="K38" s="306">
        <v>83073</v>
      </c>
      <c r="L38" s="306"/>
      <c r="M38" s="306"/>
      <c r="N38" s="306"/>
      <c r="O38" s="306">
        <v>83073</v>
      </c>
      <c r="P38" s="306">
        <v>0</v>
      </c>
      <c r="Q38" s="306">
        <v>0</v>
      </c>
      <c r="R38" s="306">
        <v>0</v>
      </c>
      <c r="S38" s="306">
        <v>0</v>
      </c>
      <c r="T38" s="306">
        <v>0</v>
      </c>
    </row>
    <row r="39" ht="19.5" customHeight="1" spans="1:20">
      <c r="A39" s="305" t="s">
        <v>180</v>
      </c>
      <c r="B39" s="305"/>
      <c r="C39" s="305"/>
      <c r="D39" s="305" t="s">
        <v>181</v>
      </c>
      <c r="E39" s="306">
        <v>0</v>
      </c>
      <c r="F39" s="306">
        <v>0</v>
      </c>
      <c r="G39" s="306">
        <v>0</v>
      </c>
      <c r="H39" s="306">
        <v>15000</v>
      </c>
      <c r="I39" s="306"/>
      <c r="J39" s="306">
        <v>15000</v>
      </c>
      <c r="K39" s="306">
        <v>15000</v>
      </c>
      <c r="L39" s="306"/>
      <c r="M39" s="306"/>
      <c r="N39" s="306"/>
      <c r="O39" s="306">
        <v>15000</v>
      </c>
      <c r="P39" s="306">
        <v>0</v>
      </c>
      <c r="Q39" s="306">
        <v>0</v>
      </c>
      <c r="R39" s="306">
        <v>0</v>
      </c>
      <c r="S39" s="306">
        <v>0</v>
      </c>
      <c r="T39" s="306">
        <v>0</v>
      </c>
    </row>
    <row r="40" ht="19.5" customHeight="1" spans="1:20">
      <c r="A40" s="305" t="s">
        <v>182</v>
      </c>
      <c r="B40" s="305"/>
      <c r="C40" s="305"/>
      <c r="D40" s="305" t="s">
        <v>183</v>
      </c>
      <c r="E40" s="306">
        <v>0</v>
      </c>
      <c r="F40" s="306">
        <v>0</v>
      </c>
      <c r="G40" s="306">
        <v>0</v>
      </c>
      <c r="H40" s="306">
        <v>15000</v>
      </c>
      <c r="I40" s="306"/>
      <c r="J40" s="306">
        <v>15000</v>
      </c>
      <c r="K40" s="306">
        <v>15000</v>
      </c>
      <c r="L40" s="306"/>
      <c r="M40" s="306"/>
      <c r="N40" s="306"/>
      <c r="O40" s="306">
        <v>15000</v>
      </c>
      <c r="P40" s="306">
        <v>0</v>
      </c>
      <c r="Q40" s="306">
        <v>0</v>
      </c>
      <c r="R40" s="306">
        <v>0</v>
      </c>
      <c r="S40" s="306">
        <v>0</v>
      </c>
      <c r="T40" s="306">
        <v>0</v>
      </c>
    </row>
    <row r="41" ht="19.5" customHeight="1" spans="1:20">
      <c r="A41" s="305" t="s">
        <v>184</v>
      </c>
      <c r="B41" s="305"/>
      <c r="C41" s="305"/>
      <c r="D41" s="305" t="s">
        <v>183</v>
      </c>
      <c r="E41" s="306">
        <v>0</v>
      </c>
      <c r="F41" s="306">
        <v>0</v>
      </c>
      <c r="G41" s="306">
        <v>0</v>
      </c>
      <c r="H41" s="306">
        <v>15000</v>
      </c>
      <c r="I41" s="306"/>
      <c r="J41" s="306">
        <v>15000</v>
      </c>
      <c r="K41" s="306">
        <v>15000</v>
      </c>
      <c r="L41" s="306"/>
      <c r="M41" s="306"/>
      <c r="N41" s="306"/>
      <c r="O41" s="306">
        <v>15000</v>
      </c>
      <c r="P41" s="306">
        <v>0</v>
      </c>
      <c r="Q41" s="306">
        <v>0</v>
      </c>
      <c r="R41" s="306">
        <v>0</v>
      </c>
      <c r="S41" s="306">
        <v>0</v>
      </c>
      <c r="T41" s="306">
        <v>0</v>
      </c>
    </row>
    <row r="42" ht="19.5" customHeight="1" spans="1:20">
      <c r="A42" s="305" t="s">
        <v>434</v>
      </c>
      <c r="B42" s="305"/>
      <c r="C42" s="305"/>
      <c r="D42" s="305" t="s">
        <v>435</v>
      </c>
      <c r="E42" s="306">
        <v>0</v>
      </c>
      <c r="F42" s="306">
        <v>0</v>
      </c>
      <c r="G42" s="306">
        <v>0</v>
      </c>
      <c r="H42" s="306"/>
      <c r="I42" s="306"/>
      <c r="J42" s="306"/>
      <c r="K42" s="306"/>
      <c r="L42" s="306"/>
      <c r="M42" s="306"/>
      <c r="N42" s="306"/>
      <c r="O42" s="306"/>
      <c r="P42" s="306">
        <v>0</v>
      </c>
      <c r="Q42" s="306">
        <v>0</v>
      </c>
      <c r="R42" s="306"/>
      <c r="S42" s="306"/>
      <c r="T42" s="306"/>
    </row>
    <row r="43" ht="19.5" customHeight="1" spans="1:20">
      <c r="A43" s="305" t="s">
        <v>436</v>
      </c>
      <c r="B43" s="305"/>
      <c r="C43" s="305"/>
      <c r="D43" s="305" t="s">
        <v>437</v>
      </c>
      <c r="E43" s="306">
        <v>0</v>
      </c>
      <c r="F43" s="306">
        <v>0</v>
      </c>
      <c r="G43" s="306">
        <v>0</v>
      </c>
      <c r="H43" s="306"/>
      <c r="I43" s="306"/>
      <c r="J43" s="306"/>
      <c r="K43" s="306"/>
      <c r="L43" s="306"/>
      <c r="M43" s="306"/>
      <c r="N43" s="306"/>
      <c r="O43" s="306"/>
      <c r="P43" s="306">
        <v>0</v>
      </c>
      <c r="Q43" s="306">
        <v>0</v>
      </c>
      <c r="R43" s="306"/>
      <c r="S43" s="306"/>
      <c r="T43" s="306"/>
    </row>
    <row r="44" ht="19.5" customHeight="1" spans="1:20">
      <c r="A44" s="305" t="s">
        <v>438</v>
      </c>
      <c r="B44" s="305"/>
      <c r="C44" s="305"/>
      <c r="D44" s="305" t="s">
        <v>437</v>
      </c>
      <c r="E44" s="306">
        <v>0</v>
      </c>
      <c r="F44" s="306">
        <v>0</v>
      </c>
      <c r="G44" s="306">
        <v>0</v>
      </c>
      <c r="H44" s="306"/>
      <c r="I44" s="306"/>
      <c r="J44" s="306"/>
      <c r="K44" s="306"/>
      <c r="L44" s="306"/>
      <c r="M44" s="306"/>
      <c r="N44" s="306"/>
      <c r="O44" s="306"/>
      <c r="P44" s="306">
        <v>0</v>
      </c>
      <c r="Q44" s="306">
        <v>0</v>
      </c>
      <c r="R44" s="306"/>
      <c r="S44" s="306"/>
      <c r="T44" s="306"/>
    </row>
    <row r="45" ht="19.5" customHeight="1" spans="1:20">
      <c r="A45" s="305" t="s">
        <v>185</v>
      </c>
      <c r="B45" s="305"/>
      <c r="C45" s="305"/>
      <c r="D45" s="305" t="s">
        <v>186</v>
      </c>
      <c r="E45" s="306">
        <v>0</v>
      </c>
      <c r="F45" s="306">
        <v>0</v>
      </c>
      <c r="G45" s="306">
        <v>0</v>
      </c>
      <c r="H45" s="306">
        <v>332908</v>
      </c>
      <c r="I45" s="306">
        <v>159758</v>
      </c>
      <c r="J45" s="306">
        <v>173150</v>
      </c>
      <c r="K45" s="306">
        <v>332908</v>
      </c>
      <c r="L45" s="306">
        <v>159758</v>
      </c>
      <c r="M45" s="306">
        <v>144485</v>
      </c>
      <c r="N45" s="306">
        <v>15273</v>
      </c>
      <c r="O45" s="306">
        <v>173150</v>
      </c>
      <c r="P45" s="306">
        <v>0</v>
      </c>
      <c r="Q45" s="306">
        <v>0</v>
      </c>
      <c r="R45" s="306">
        <v>0</v>
      </c>
      <c r="S45" s="306">
        <v>0</v>
      </c>
      <c r="T45" s="306">
        <v>0</v>
      </c>
    </row>
    <row r="46" ht="19.5" customHeight="1" spans="1:20">
      <c r="A46" s="305" t="s">
        <v>187</v>
      </c>
      <c r="B46" s="305"/>
      <c r="C46" s="305"/>
      <c r="D46" s="305" t="s">
        <v>188</v>
      </c>
      <c r="E46" s="306">
        <v>0</v>
      </c>
      <c r="F46" s="306">
        <v>0</v>
      </c>
      <c r="G46" s="306">
        <v>0</v>
      </c>
      <c r="H46" s="306">
        <v>159758</v>
      </c>
      <c r="I46" s="306">
        <v>159758</v>
      </c>
      <c r="J46" s="306"/>
      <c r="K46" s="306">
        <v>159758</v>
      </c>
      <c r="L46" s="306">
        <v>159758</v>
      </c>
      <c r="M46" s="306">
        <v>144485</v>
      </c>
      <c r="N46" s="306">
        <v>15273</v>
      </c>
      <c r="O46" s="306"/>
      <c r="P46" s="306">
        <v>0</v>
      </c>
      <c r="Q46" s="306">
        <v>0</v>
      </c>
      <c r="R46" s="306">
        <v>0</v>
      </c>
      <c r="S46" s="306">
        <v>0</v>
      </c>
      <c r="T46" s="306">
        <v>0</v>
      </c>
    </row>
    <row r="47" ht="19.5" customHeight="1" spans="1:20">
      <c r="A47" s="305" t="s">
        <v>189</v>
      </c>
      <c r="B47" s="305"/>
      <c r="C47" s="305"/>
      <c r="D47" s="305" t="s">
        <v>139</v>
      </c>
      <c r="E47" s="306">
        <v>0</v>
      </c>
      <c r="F47" s="306">
        <v>0</v>
      </c>
      <c r="G47" s="306">
        <v>0</v>
      </c>
      <c r="H47" s="306">
        <v>159758</v>
      </c>
      <c r="I47" s="306">
        <v>159758</v>
      </c>
      <c r="J47" s="306"/>
      <c r="K47" s="306">
        <v>159758</v>
      </c>
      <c r="L47" s="306">
        <v>159758</v>
      </c>
      <c r="M47" s="306">
        <v>144485</v>
      </c>
      <c r="N47" s="306">
        <v>15273</v>
      </c>
      <c r="O47" s="306"/>
      <c r="P47" s="306">
        <v>0</v>
      </c>
      <c r="Q47" s="306">
        <v>0</v>
      </c>
      <c r="R47" s="306">
        <v>0</v>
      </c>
      <c r="S47" s="306">
        <v>0</v>
      </c>
      <c r="T47" s="306">
        <v>0</v>
      </c>
    </row>
    <row r="48" ht="19.5" customHeight="1" spans="1:20">
      <c r="A48" s="305" t="s">
        <v>190</v>
      </c>
      <c r="B48" s="305"/>
      <c r="C48" s="305"/>
      <c r="D48" s="305" t="s">
        <v>191</v>
      </c>
      <c r="E48" s="306">
        <v>0</v>
      </c>
      <c r="F48" s="306">
        <v>0</v>
      </c>
      <c r="G48" s="306">
        <v>0</v>
      </c>
      <c r="H48" s="306">
        <v>67950</v>
      </c>
      <c r="I48" s="306"/>
      <c r="J48" s="306">
        <v>67950</v>
      </c>
      <c r="K48" s="306">
        <v>67950</v>
      </c>
      <c r="L48" s="306"/>
      <c r="M48" s="306"/>
      <c r="N48" s="306"/>
      <c r="O48" s="306">
        <v>67950</v>
      </c>
      <c r="P48" s="306">
        <v>0</v>
      </c>
      <c r="Q48" s="306">
        <v>0</v>
      </c>
      <c r="R48" s="306">
        <v>0</v>
      </c>
      <c r="S48" s="306">
        <v>0</v>
      </c>
      <c r="T48" s="306">
        <v>0</v>
      </c>
    </row>
    <row r="49" ht="19.5" customHeight="1" spans="1:20">
      <c r="A49" s="305" t="s">
        <v>192</v>
      </c>
      <c r="B49" s="305"/>
      <c r="C49" s="305"/>
      <c r="D49" s="305" t="s">
        <v>193</v>
      </c>
      <c r="E49" s="306">
        <v>0</v>
      </c>
      <c r="F49" s="306">
        <v>0</v>
      </c>
      <c r="G49" s="306">
        <v>0</v>
      </c>
      <c r="H49" s="306">
        <v>67950</v>
      </c>
      <c r="I49" s="306"/>
      <c r="J49" s="306">
        <v>67950</v>
      </c>
      <c r="K49" s="306">
        <v>67950</v>
      </c>
      <c r="L49" s="306"/>
      <c r="M49" s="306"/>
      <c r="N49" s="306"/>
      <c r="O49" s="306">
        <v>67950</v>
      </c>
      <c r="P49" s="306">
        <v>0</v>
      </c>
      <c r="Q49" s="306">
        <v>0</v>
      </c>
      <c r="R49" s="306">
        <v>0</v>
      </c>
      <c r="S49" s="306">
        <v>0</v>
      </c>
      <c r="T49" s="306">
        <v>0</v>
      </c>
    </row>
    <row r="50" ht="19.5" customHeight="1" spans="1:20">
      <c r="A50" s="305" t="s">
        <v>194</v>
      </c>
      <c r="B50" s="305"/>
      <c r="C50" s="305"/>
      <c r="D50" s="305" t="s">
        <v>195</v>
      </c>
      <c r="E50" s="306">
        <v>0</v>
      </c>
      <c r="F50" s="306">
        <v>0</v>
      </c>
      <c r="G50" s="306">
        <v>0</v>
      </c>
      <c r="H50" s="306">
        <v>105200</v>
      </c>
      <c r="I50" s="306"/>
      <c r="J50" s="306">
        <v>105200</v>
      </c>
      <c r="K50" s="306">
        <v>105200</v>
      </c>
      <c r="L50" s="306"/>
      <c r="M50" s="306"/>
      <c r="N50" s="306"/>
      <c r="O50" s="306">
        <v>105200</v>
      </c>
      <c r="P50" s="306">
        <v>0</v>
      </c>
      <c r="Q50" s="306">
        <v>0</v>
      </c>
      <c r="R50" s="306">
        <v>0</v>
      </c>
      <c r="S50" s="306">
        <v>0</v>
      </c>
      <c r="T50" s="306">
        <v>0</v>
      </c>
    </row>
    <row r="51" ht="19.5" customHeight="1" spans="1:20">
      <c r="A51" s="305" t="s">
        <v>196</v>
      </c>
      <c r="B51" s="305"/>
      <c r="C51" s="305"/>
      <c r="D51" s="305" t="s">
        <v>197</v>
      </c>
      <c r="E51" s="306">
        <v>0</v>
      </c>
      <c r="F51" s="306">
        <v>0</v>
      </c>
      <c r="G51" s="306">
        <v>0</v>
      </c>
      <c r="H51" s="306">
        <v>105200</v>
      </c>
      <c r="I51" s="306"/>
      <c r="J51" s="306">
        <v>105200</v>
      </c>
      <c r="K51" s="306">
        <v>105200</v>
      </c>
      <c r="L51" s="306"/>
      <c r="M51" s="306"/>
      <c r="N51" s="306"/>
      <c r="O51" s="306">
        <v>105200</v>
      </c>
      <c r="P51" s="306">
        <v>0</v>
      </c>
      <c r="Q51" s="306">
        <v>0</v>
      </c>
      <c r="R51" s="306">
        <v>0</v>
      </c>
      <c r="S51" s="306">
        <v>0</v>
      </c>
      <c r="T51" s="306">
        <v>0</v>
      </c>
    </row>
    <row r="52" ht="19.5" customHeight="1" spans="1:20">
      <c r="A52" s="305" t="s">
        <v>439</v>
      </c>
      <c r="B52" s="305"/>
      <c r="C52" s="305"/>
      <c r="D52" s="305" t="s">
        <v>440</v>
      </c>
      <c r="E52" s="306">
        <v>0</v>
      </c>
      <c r="F52" s="306">
        <v>0</v>
      </c>
      <c r="G52" s="306">
        <v>0</v>
      </c>
      <c r="H52" s="306"/>
      <c r="I52" s="306"/>
      <c r="J52" s="306"/>
      <c r="K52" s="306"/>
      <c r="L52" s="306"/>
      <c r="M52" s="306"/>
      <c r="N52" s="306"/>
      <c r="O52" s="306"/>
      <c r="P52" s="306">
        <v>0</v>
      </c>
      <c r="Q52" s="306">
        <v>0</v>
      </c>
      <c r="R52" s="306"/>
      <c r="S52" s="306"/>
      <c r="T52" s="306"/>
    </row>
    <row r="53" ht="19.5" customHeight="1" spans="1:20">
      <c r="A53" s="305" t="s">
        <v>441</v>
      </c>
      <c r="B53" s="305"/>
      <c r="C53" s="305"/>
      <c r="D53" s="305" t="s">
        <v>440</v>
      </c>
      <c r="E53" s="306">
        <v>0</v>
      </c>
      <c r="F53" s="306">
        <v>0</v>
      </c>
      <c r="G53" s="306">
        <v>0</v>
      </c>
      <c r="H53" s="306"/>
      <c r="I53" s="306"/>
      <c r="J53" s="306"/>
      <c r="K53" s="306"/>
      <c r="L53" s="306"/>
      <c r="M53" s="306"/>
      <c r="N53" s="306"/>
      <c r="O53" s="306"/>
      <c r="P53" s="306">
        <v>0</v>
      </c>
      <c r="Q53" s="306">
        <v>0</v>
      </c>
      <c r="R53" s="306"/>
      <c r="S53" s="306"/>
      <c r="T53" s="306"/>
    </row>
    <row r="54" ht="19.5" customHeight="1" spans="1:20">
      <c r="A54" s="305" t="s">
        <v>198</v>
      </c>
      <c r="B54" s="305"/>
      <c r="C54" s="305"/>
      <c r="D54" s="305" t="s">
        <v>199</v>
      </c>
      <c r="E54" s="306">
        <v>0</v>
      </c>
      <c r="F54" s="306">
        <v>0</v>
      </c>
      <c r="G54" s="306">
        <v>0</v>
      </c>
      <c r="H54" s="306">
        <v>249572.86</v>
      </c>
      <c r="I54" s="306">
        <v>159341.76</v>
      </c>
      <c r="J54" s="306">
        <v>90231.1</v>
      </c>
      <c r="K54" s="306">
        <v>249572.86</v>
      </c>
      <c r="L54" s="306">
        <v>159341.76</v>
      </c>
      <c r="M54" s="306">
        <v>153917.76</v>
      </c>
      <c r="N54" s="306">
        <v>5424</v>
      </c>
      <c r="O54" s="306">
        <v>90231.1</v>
      </c>
      <c r="P54" s="306">
        <v>0</v>
      </c>
      <c r="Q54" s="306">
        <v>0</v>
      </c>
      <c r="R54" s="306">
        <v>0</v>
      </c>
      <c r="S54" s="306">
        <v>0</v>
      </c>
      <c r="T54" s="306">
        <v>0</v>
      </c>
    </row>
    <row r="55" ht="19.5" customHeight="1" spans="1:20">
      <c r="A55" s="305" t="s">
        <v>200</v>
      </c>
      <c r="B55" s="305"/>
      <c r="C55" s="305"/>
      <c r="D55" s="305" t="s">
        <v>201</v>
      </c>
      <c r="E55" s="306">
        <v>0</v>
      </c>
      <c r="F55" s="306">
        <v>0</v>
      </c>
      <c r="G55" s="306">
        <v>0</v>
      </c>
      <c r="H55" s="306">
        <v>179579.76</v>
      </c>
      <c r="I55" s="306">
        <v>159341.76</v>
      </c>
      <c r="J55" s="306">
        <v>20238</v>
      </c>
      <c r="K55" s="306">
        <v>179579.76</v>
      </c>
      <c r="L55" s="306">
        <v>159341.76</v>
      </c>
      <c r="M55" s="306">
        <v>153917.76</v>
      </c>
      <c r="N55" s="306">
        <v>5424</v>
      </c>
      <c r="O55" s="306">
        <v>20238</v>
      </c>
      <c r="P55" s="306">
        <v>0</v>
      </c>
      <c r="Q55" s="306">
        <v>0</v>
      </c>
      <c r="R55" s="306">
        <v>0</v>
      </c>
      <c r="S55" s="306">
        <v>0</v>
      </c>
      <c r="T55" s="306">
        <v>0</v>
      </c>
    </row>
    <row r="56" ht="19.5" customHeight="1" spans="1:20">
      <c r="A56" s="305" t="s">
        <v>202</v>
      </c>
      <c r="B56" s="305"/>
      <c r="C56" s="305"/>
      <c r="D56" s="305" t="s">
        <v>203</v>
      </c>
      <c r="E56" s="306">
        <v>0</v>
      </c>
      <c r="F56" s="306">
        <v>0</v>
      </c>
      <c r="G56" s="306">
        <v>0</v>
      </c>
      <c r="H56" s="306">
        <v>159341.76</v>
      </c>
      <c r="I56" s="306">
        <v>159341.76</v>
      </c>
      <c r="J56" s="306"/>
      <c r="K56" s="306">
        <v>159341.76</v>
      </c>
      <c r="L56" s="306">
        <v>159341.76</v>
      </c>
      <c r="M56" s="306">
        <v>153917.76</v>
      </c>
      <c r="N56" s="306">
        <v>5424</v>
      </c>
      <c r="O56" s="306"/>
      <c r="P56" s="306">
        <v>0</v>
      </c>
      <c r="Q56" s="306">
        <v>0</v>
      </c>
      <c r="R56" s="306">
        <v>0</v>
      </c>
      <c r="S56" s="306">
        <v>0</v>
      </c>
      <c r="T56" s="306">
        <v>0</v>
      </c>
    </row>
    <row r="57" ht="19.5" customHeight="1" spans="1:20">
      <c r="A57" s="305" t="s">
        <v>204</v>
      </c>
      <c r="B57" s="305"/>
      <c r="C57" s="305"/>
      <c r="D57" s="305" t="s">
        <v>205</v>
      </c>
      <c r="E57" s="306">
        <v>0</v>
      </c>
      <c r="F57" s="306">
        <v>0</v>
      </c>
      <c r="G57" s="306">
        <v>0</v>
      </c>
      <c r="H57" s="306">
        <v>20238</v>
      </c>
      <c r="I57" s="306"/>
      <c r="J57" s="306">
        <v>20238</v>
      </c>
      <c r="K57" s="306">
        <v>20238</v>
      </c>
      <c r="L57" s="306"/>
      <c r="M57" s="306"/>
      <c r="N57" s="306"/>
      <c r="O57" s="306">
        <v>20238</v>
      </c>
      <c r="P57" s="306">
        <v>0</v>
      </c>
      <c r="Q57" s="306">
        <v>0</v>
      </c>
      <c r="R57" s="306">
        <v>0</v>
      </c>
      <c r="S57" s="306">
        <v>0</v>
      </c>
      <c r="T57" s="306">
        <v>0</v>
      </c>
    </row>
    <row r="58" ht="19.5" customHeight="1" spans="1:20">
      <c r="A58" s="305" t="s">
        <v>206</v>
      </c>
      <c r="B58" s="305"/>
      <c r="C58" s="305"/>
      <c r="D58" s="305" t="s">
        <v>207</v>
      </c>
      <c r="E58" s="306">
        <v>0</v>
      </c>
      <c r="F58" s="306">
        <v>0</v>
      </c>
      <c r="G58" s="306">
        <v>0</v>
      </c>
      <c r="H58" s="306">
        <v>69993.1</v>
      </c>
      <c r="I58" s="306"/>
      <c r="J58" s="306">
        <v>69993.1</v>
      </c>
      <c r="K58" s="306">
        <v>69993.1</v>
      </c>
      <c r="L58" s="306"/>
      <c r="M58" s="306"/>
      <c r="N58" s="306"/>
      <c r="O58" s="306">
        <v>69993.1</v>
      </c>
      <c r="P58" s="306">
        <v>0</v>
      </c>
      <c r="Q58" s="306">
        <v>0</v>
      </c>
      <c r="R58" s="306">
        <v>0</v>
      </c>
      <c r="S58" s="306">
        <v>0</v>
      </c>
      <c r="T58" s="306">
        <v>0</v>
      </c>
    </row>
    <row r="59" ht="19.5" customHeight="1" spans="1:20">
      <c r="A59" s="305" t="s">
        <v>208</v>
      </c>
      <c r="B59" s="305"/>
      <c r="C59" s="305"/>
      <c r="D59" s="305" t="s">
        <v>207</v>
      </c>
      <c r="E59" s="306">
        <v>0</v>
      </c>
      <c r="F59" s="306">
        <v>0</v>
      </c>
      <c r="G59" s="306">
        <v>0</v>
      </c>
      <c r="H59" s="306">
        <v>69993.1</v>
      </c>
      <c r="I59" s="306"/>
      <c r="J59" s="306">
        <v>69993.1</v>
      </c>
      <c r="K59" s="306">
        <v>69993.1</v>
      </c>
      <c r="L59" s="306"/>
      <c r="M59" s="306"/>
      <c r="N59" s="306"/>
      <c r="O59" s="306">
        <v>69993.1</v>
      </c>
      <c r="P59" s="306">
        <v>0</v>
      </c>
      <c r="Q59" s="306">
        <v>0</v>
      </c>
      <c r="R59" s="306">
        <v>0</v>
      </c>
      <c r="S59" s="306">
        <v>0</v>
      </c>
      <c r="T59" s="306">
        <v>0</v>
      </c>
    </row>
    <row r="60" ht="19.5" customHeight="1" spans="1:20">
      <c r="A60" s="305" t="s">
        <v>209</v>
      </c>
      <c r="B60" s="305"/>
      <c r="C60" s="305"/>
      <c r="D60" s="305" t="s">
        <v>210</v>
      </c>
      <c r="E60" s="306">
        <v>0</v>
      </c>
      <c r="F60" s="306">
        <v>0</v>
      </c>
      <c r="G60" s="306">
        <v>0</v>
      </c>
      <c r="H60" s="306">
        <v>2270120.39</v>
      </c>
      <c r="I60" s="306">
        <v>1711885.19</v>
      </c>
      <c r="J60" s="306">
        <v>558235.2</v>
      </c>
      <c r="K60" s="306">
        <v>2270120.39</v>
      </c>
      <c r="L60" s="306">
        <v>1711885.19</v>
      </c>
      <c r="M60" s="306">
        <v>1691787.69</v>
      </c>
      <c r="N60" s="306">
        <v>20097.5</v>
      </c>
      <c r="O60" s="306">
        <v>558235.2</v>
      </c>
      <c r="P60" s="306">
        <v>0</v>
      </c>
      <c r="Q60" s="306">
        <v>0</v>
      </c>
      <c r="R60" s="306">
        <v>0</v>
      </c>
      <c r="S60" s="306">
        <v>0</v>
      </c>
      <c r="T60" s="306">
        <v>0</v>
      </c>
    </row>
    <row r="61" ht="19.5" customHeight="1" spans="1:20">
      <c r="A61" s="305" t="s">
        <v>211</v>
      </c>
      <c r="B61" s="305"/>
      <c r="C61" s="305"/>
      <c r="D61" s="305" t="s">
        <v>212</v>
      </c>
      <c r="E61" s="306">
        <v>0</v>
      </c>
      <c r="F61" s="306">
        <v>0</v>
      </c>
      <c r="G61" s="306">
        <v>0</v>
      </c>
      <c r="H61" s="306">
        <v>458497.69</v>
      </c>
      <c r="I61" s="306">
        <v>458497.69</v>
      </c>
      <c r="J61" s="306"/>
      <c r="K61" s="306">
        <v>458497.69</v>
      </c>
      <c r="L61" s="306">
        <v>458497.69</v>
      </c>
      <c r="M61" s="306">
        <v>438400.19</v>
      </c>
      <c r="N61" s="306">
        <v>20097.5</v>
      </c>
      <c r="O61" s="306"/>
      <c r="P61" s="306">
        <v>0</v>
      </c>
      <c r="Q61" s="306">
        <v>0</v>
      </c>
      <c r="R61" s="306">
        <v>0</v>
      </c>
      <c r="S61" s="306">
        <v>0</v>
      </c>
      <c r="T61" s="306">
        <v>0</v>
      </c>
    </row>
    <row r="62" ht="19.5" customHeight="1" spans="1:20">
      <c r="A62" s="305" t="s">
        <v>213</v>
      </c>
      <c r="B62" s="305"/>
      <c r="C62" s="305"/>
      <c r="D62" s="305" t="s">
        <v>214</v>
      </c>
      <c r="E62" s="306">
        <v>0</v>
      </c>
      <c r="F62" s="306">
        <v>0</v>
      </c>
      <c r="G62" s="306">
        <v>0</v>
      </c>
      <c r="H62" s="306">
        <v>458497.69</v>
      </c>
      <c r="I62" s="306">
        <v>458497.69</v>
      </c>
      <c r="J62" s="306"/>
      <c r="K62" s="306">
        <v>458497.69</v>
      </c>
      <c r="L62" s="306">
        <v>458497.69</v>
      </c>
      <c r="M62" s="306">
        <v>438400.19</v>
      </c>
      <c r="N62" s="306">
        <v>20097.5</v>
      </c>
      <c r="O62" s="306"/>
      <c r="P62" s="306">
        <v>0</v>
      </c>
      <c r="Q62" s="306">
        <v>0</v>
      </c>
      <c r="R62" s="306">
        <v>0</v>
      </c>
      <c r="S62" s="306">
        <v>0</v>
      </c>
      <c r="T62" s="306">
        <v>0</v>
      </c>
    </row>
    <row r="63" ht="19.5" customHeight="1" spans="1:20">
      <c r="A63" s="305" t="s">
        <v>215</v>
      </c>
      <c r="B63" s="305"/>
      <c r="C63" s="305"/>
      <c r="D63" s="305" t="s">
        <v>216</v>
      </c>
      <c r="E63" s="306">
        <v>0</v>
      </c>
      <c r="F63" s="306">
        <v>0</v>
      </c>
      <c r="G63" s="306">
        <v>0</v>
      </c>
      <c r="H63" s="306">
        <v>225252</v>
      </c>
      <c r="I63" s="306">
        <v>52</v>
      </c>
      <c r="J63" s="306">
        <v>225200</v>
      </c>
      <c r="K63" s="306">
        <v>225252</v>
      </c>
      <c r="L63" s="306">
        <v>52</v>
      </c>
      <c r="M63" s="306">
        <v>52</v>
      </c>
      <c r="N63" s="306">
        <v>0</v>
      </c>
      <c r="O63" s="306">
        <v>225200</v>
      </c>
      <c r="P63" s="306">
        <v>0</v>
      </c>
      <c r="Q63" s="306">
        <v>0</v>
      </c>
      <c r="R63" s="306">
        <v>0</v>
      </c>
      <c r="S63" s="306">
        <v>0</v>
      </c>
      <c r="T63" s="306">
        <v>0</v>
      </c>
    </row>
    <row r="64" ht="19.5" customHeight="1" spans="1:20">
      <c r="A64" s="305" t="s">
        <v>217</v>
      </c>
      <c r="B64" s="305"/>
      <c r="C64" s="305"/>
      <c r="D64" s="305" t="s">
        <v>218</v>
      </c>
      <c r="E64" s="306">
        <v>0</v>
      </c>
      <c r="F64" s="306">
        <v>0</v>
      </c>
      <c r="G64" s="306">
        <v>0</v>
      </c>
      <c r="H64" s="306">
        <v>225252</v>
      </c>
      <c r="I64" s="306">
        <v>52</v>
      </c>
      <c r="J64" s="306">
        <v>225200</v>
      </c>
      <c r="K64" s="306">
        <v>225252</v>
      </c>
      <c r="L64" s="306">
        <v>52</v>
      </c>
      <c r="M64" s="306">
        <v>52</v>
      </c>
      <c r="N64" s="306">
        <v>0</v>
      </c>
      <c r="O64" s="306">
        <v>225200</v>
      </c>
      <c r="P64" s="306">
        <v>0</v>
      </c>
      <c r="Q64" s="306">
        <v>0</v>
      </c>
      <c r="R64" s="306">
        <v>0</v>
      </c>
      <c r="S64" s="306">
        <v>0</v>
      </c>
      <c r="T64" s="306">
        <v>0</v>
      </c>
    </row>
    <row r="65" ht="19.5" customHeight="1" spans="1:20">
      <c r="A65" s="305" t="s">
        <v>219</v>
      </c>
      <c r="B65" s="305"/>
      <c r="C65" s="305"/>
      <c r="D65" s="305" t="s">
        <v>220</v>
      </c>
      <c r="E65" s="306">
        <v>0</v>
      </c>
      <c r="F65" s="306">
        <v>0</v>
      </c>
      <c r="G65" s="306">
        <v>0</v>
      </c>
      <c r="H65" s="306">
        <v>1247555.5</v>
      </c>
      <c r="I65" s="306">
        <v>1242955.5</v>
      </c>
      <c r="J65" s="306">
        <v>4600</v>
      </c>
      <c r="K65" s="306">
        <v>1247555.5</v>
      </c>
      <c r="L65" s="306">
        <v>1242955.5</v>
      </c>
      <c r="M65" s="306">
        <v>1242955.5</v>
      </c>
      <c r="N65" s="306">
        <v>0</v>
      </c>
      <c r="O65" s="306">
        <v>4600</v>
      </c>
      <c r="P65" s="306">
        <v>0</v>
      </c>
      <c r="Q65" s="306">
        <v>0</v>
      </c>
      <c r="R65" s="306">
        <v>0</v>
      </c>
      <c r="S65" s="306">
        <v>0</v>
      </c>
      <c r="T65" s="306">
        <v>0</v>
      </c>
    </row>
    <row r="66" ht="19.5" customHeight="1" spans="1:20">
      <c r="A66" s="305" t="s">
        <v>221</v>
      </c>
      <c r="B66" s="305"/>
      <c r="C66" s="305"/>
      <c r="D66" s="305" t="s">
        <v>222</v>
      </c>
      <c r="E66" s="306">
        <v>0</v>
      </c>
      <c r="F66" s="306">
        <v>0</v>
      </c>
      <c r="G66" s="306">
        <v>0</v>
      </c>
      <c r="H66" s="306">
        <v>4600</v>
      </c>
      <c r="I66" s="306"/>
      <c r="J66" s="306">
        <v>4600</v>
      </c>
      <c r="K66" s="306">
        <v>4600</v>
      </c>
      <c r="L66" s="306"/>
      <c r="M66" s="306"/>
      <c r="N66" s="306"/>
      <c r="O66" s="306">
        <v>4600</v>
      </c>
      <c r="P66" s="306">
        <v>0</v>
      </c>
      <c r="Q66" s="306">
        <v>0</v>
      </c>
      <c r="R66" s="306">
        <v>0</v>
      </c>
      <c r="S66" s="306">
        <v>0</v>
      </c>
      <c r="T66" s="306">
        <v>0</v>
      </c>
    </row>
    <row r="67" ht="19.5" customHeight="1" spans="1:20">
      <c r="A67" s="305" t="s">
        <v>442</v>
      </c>
      <c r="B67" s="305"/>
      <c r="C67" s="305"/>
      <c r="D67" s="305" t="s">
        <v>443</v>
      </c>
      <c r="E67" s="306">
        <v>0</v>
      </c>
      <c r="F67" s="306">
        <v>0</v>
      </c>
      <c r="G67" s="306">
        <v>0</v>
      </c>
      <c r="H67" s="306"/>
      <c r="I67" s="306"/>
      <c r="J67" s="306"/>
      <c r="K67" s="306"/>
      <c r="L67" s="306"/>
      <c r="M67" s="306"/>
      <c r="N67" s="306"/>
      <c r="O67" s="306"/>
      <c r="P67" s="306">
        <v>0</v>
      </c>
      <c r="Q67" s="306">
        <v>0</v>
      </c>
      <c r="R67" s="306"/>
      <c r="S67" s="306"/>
      <c r="T67" s="306"/>
    </row>
    <row r="68" ht="19.5" customHeight="1" spans="1:20">
      <c r="A68" s="305" t="s">
        <v>223</v>
      </c>
      <c r="B68" s="305"/>
      <c r="C68" s="305"/>
      <c r="D68" s="305" t="s">
        <v>224</v>
      </c>
      <c r="E68" s="306">
        <v>0</v>
      </c>
      <c r="F68" s="306">
        <v>0</v>
      </c>
      <c r="G68" s="306">
        <v>0</v>
      </c>
      <c r="H68" s="306">
        <v>1094126.07</v>
      </c>
      <c r="I68" s="306">
        <v>1094126.07</v>
      </c>
      <c r="J68" s="306"/>
      <c r="K68" s="306">
        <v>1094126.07</v>
      </c>
      <c r="L68" s="306">
        <v>1094126.07</v>
      </c>
      <c r="M68" s="306">
        <v>1094126.07</v>
      </c>
      <c r="N68" s="306">
        <v>0</v>
      </c>
      <c r="O68" s="306"/>
      <c r="P68" s="306">
        <v>0</v>
      </c>
      <c r="Q68" s="306">
        <v>0</v>
      </c>
      <c r="R68" s="306">
        <v>0</v>
      </c>
      <c r="S68" s="306">
        <v>0</v>
      </c>
      <c r="T68" s="306">
        <v>0</v>
      </c>
    </row>
    <row r="69" ht="19.5" customHeight="1" spans="1:20">
      <c r="A69" s="305" t="s">
        <v>225</v>
      </c>
      <c r="B69" s="305"/>
      <c r="C69" s="305"/>
      <c r="D69" s="305" t="s">
        <v>226</v>
      </c>
      <c r="E69" s="306">
        <v>0</v>
      </c>
      <c r="F69" s="306">
        <v>0</v>
      </c>
      <c r="G69" s="306">
        <v>0</v>
      </c>
      <c r="H69" s="306">
        <v>148829.43</v>
      </c>
      <c r="I69" s="306">
        <v>148829.43</v>
      </c>
      <c r="J69" s="306"/>
      <c r="K69" s="306">
        <v>148829.43</v>
      </c>
      <c r="L69" s="306">
        <v>148829.43</v>
      </c>
      <c r="M69" s="306">
        <v>148829.43</v>
      </c>
      <c r="N69" s="306">
        <v>0</v>
      </c>
      <c r="O69" s="306"/>
      <c r="P69" s="306">
        <v>0</v>
      </c>
      <c r="Q69" s="306">
        <v>0</v>
      </c>
      <c r="R69" s="306">
        <v>0</v>
      </c>
      <c r="S69" s="306">
        <v>0</v>
      </c>
      <c r="T69" s="306">
        <v>0</v>
      </c>
    </row>
    <row r="70" ht="19.5" customHeight="1" spans="1:20">
      <c r="A70" s="305" t="s">
        <v>227</v>
      </c>
      <c r="B70" s="305"/>
      <c r="C70" s="305"/>
      <c r="D70" s="305" t="s">
        <v>228</v>
      </c>
      <c r="E70" s="306">
        <v>0</v>
      </c>
      <c r="F70" s="306">
        <v>0</v>
      </c>
      <c r="G70" s="306">
        <v>0</v>
      </c>
      <c r="H70" s="306">
        <v>30000</v>
      </c>
      <c r="I70" s="306"/>
      <c r="J70" s="306">
        <v>30000</v>
      </c>
      <c r="K70" s="306">
        <v>30000</v>
      </c>
      <c r="L70" s="306"/>
      <c r="M70" s="306"/>
      <c r="N70" s="306"/>
      <c r="O70" s="306">
        <v>30000</v>
      </c>
      <c r="P70" s="306">
        <v>0</v>
      </c>
      <c r="Q70" s="306">
        <v>0</v>
      </c>
      <c r="R70" s="306">
        <v>0</v>
      </c>
      <c r="S70" s="306">
        <v>0</v>
      </c>
      <c r="T70" s="306">
        <v>0</v>
      </c>
    </row>
    <row r="71" ht="19.5" customHeight="1" spans="1:20">
      <c r="A71" s="305" t="s">
        <v>229</v>
      </c>
      <c r="B71" s="305"/>
      <c r="C71" s="305"/>
      <c r="D71" s="305" t="s">
        <v>230</v>
      </c>
      <c r="E71" s="306">
        <v>0</v>
      </c>
      <c r="F71" s="306">
        <v>0</v>
      </c>
      <c r="G71" s="306">
        <v>0</v>
      </c>
      <c r="H71" s="306">
        <v>30000</v>
      </c>
      <c r="I71" s="306"/>
      <c r="J71" s="306">
        <v>30000</v>
      </c>
      <c r="K71" s="306">
        <v>30000</v>
      </c>
      <c r="L71" s="306"/>
      <c r="M71" s="306"/>
      <c r="N71" s="306"/>
      <c r="O71" s="306">
        <v>30000</v>
      </c>
      <c r="P71" s="306">
        <v>0</v>
      </c>
      <c r="Q71" s="306">
        <v>0</v>
      </c>
      <c r="R71" s="306">
        <v>0</v>
      </c>
      <c r="S71" s="306">
        <v>0</v>
      </c>
      <c r="T71" s="306">
        <v>0</v>
      </c>
    </row>
    <row r="72" ht="19.5" customHeight="1" spans="1:20">
      <c r="A72" s="305" t="s">
        <v>231</v>
      </c>
      <c r="B72" s="305"/>
      <c r="C72" s="305"/>
      <c r="D72" s="305" t="s">
        <v>232</v>
      </c>
      <c r="E72" s="306">
        <v>0</v>
      </c>
      <c r="F72" s="306">
        <v>0</v>
      </c>
      <c r="G72" s="306">
        <v>0</v>
      </c>
      <c r="H72" s="306">
        <v>242452.8</v>
      </c>
      <c r="I72" s="306">
        <v>10380</v>
      </c>
      <c r="J72" s="306">
        <v>232072.8</v>
      </c>
      <c r="K72" s="306">
        <v>242452.8</v>
      </c>
      <c r="L72" s="306">
        <v>10380</v>
      </c>
      <c r="M72" s="306">
        <v>10380</v>
      </c>
      <c r="N72" s="306">
        <v>0</v>
      </c>
      <c r="O72" s="306">
        <v>232072.8</v>
      </c>
      <c r="P72" s="306">
        <v>0</v>
      </c>
      <c r="Q72" s="306">
        <v>0</v>
      </c>
      <c r="R72" s="306">
        <v>0</v>
      </c>
      <c r="S72" s="306">
        <v>0</v>
      </c>
      <c r="T72" s="306">
        <v>0</v>
      </c>
    </row>
    <row r="73" ht="19.5" customHeight="1" spans="1:20">
      <c r="A73" s="305" t="s">
        <v>233</v>
      </c>
      <c r="B73" s="305"/>
      <c r="C73" s="305"/>
      <c r="D73" s="305" t="s">
        <v>234</v>
      </c>
      <c r="E73" s="306">
        <v>0</v>
      </c>
      <c r="F73" s="306">
        <v>0</v>
      </c>
      <c r="G73" s="306">
        <v>0</v>
      </c>
      <c r="H73" s="306">
        <v>241852.8</v>
      </c>
      <c r="I73" s="306">
        <v>10380</v>
      </c>
      <c r="J73" s="306">
        <v>231472.8</v>
      </c>
      <c r="K73" s="306">
        <v>241852.8</v>
      </c>
      <c r="L73" s="306">
        <v>10380</v>
      </c>
      <c r="M73" s="306">
        <v>10380</v>
      </c>
      <c r="N73" s="306">
        <v>0</v>
      </c>
      <c r="O73" s="306">
        <v>231472.8</v>
      </c>
      <c r="P73" s="306">
        <v>0</v>
      </c>
      <c r="Q73" s="306">
        <v>0</v>
      </c>
      <c r="R73" s="306">
        <v>0</v>
      </c>
      <c r="S73" s="306">
        <v>0</v>
      </c>
      <c r="T73" s="306">
        <v>0</v>
      </c>
    </row>
    <row r="74" ht="19.5" customHeight="1" spans="1:20">
      <c r="A74" s="305" t="s">
        <v>235</v>
      </c>
      <c r="B74" s="305"/>
      <c r="C74" s="305"/>
      <c r="D74" s="305" t="s">
        <v>236</v>
      </c>
      <c r="E74" s="306">
        <v>0</v>
      </c>
      <c r="F74" s="306">
        <v>0</v>
      </c>
      <c r="G74" s="306">
        <v>0</v>
      </c>
      <c r="H74" s="306">
        <v>600</v>
      </c>
      <c r="I74" s="306"/>
      <c r="J74" s="306">
        <v>600</v>
      </c>
      <c r="K74" s="306">
        <v>600</v>
      </c>
      <c r="L74" s="306"/>
      <c r="M74" s="306"/>
      <c r="N74" s="306"/>
      <c r="O74" s="306">
        <v>600</v>
      </c>
      <c r="P74" s="306">
        <v>0</v>
      </c>
      <c r="Q74" s="306">
        <v>0</v>
      </c>
      <c r="R74" s="306">
        <v>0</v>
      </c>
      <c r="S74" s="306">
        <v>0</v>
      </c>
      <c r="T74" s="306">
        <v>0</v>
      </c>
    </row>
    <row r="75" ht="19.5" customHeight="1" spans="1:20">
      <c r="A75" s="305" t="s">
        <v>237</v>
      </c>
      <c r="B75" s="305"/>
      <c r="C75" s="305"/>
      <c r="D75" s="305" t="s">
        <v>238</v>
      </c>
      <c r="E75" s="306">
        <v>0</v>
      </c>
      <c r="F75" s="306">
        <v>0</v>
      </c>
      <c r="G75" s="306">
        <v>0</v>
      </c>
      <c r="H75" s="306">
        <v>28800</v>
      </c>
      <c r="I75" s="306"/>
      <c r="J75" s="306">
        <v>28800</v>
      </c>
      <c r="K75" s="306">
        <v>28800</v>
      </c>
      <c r="L75" s="306"/>
      <c r="M75" s="306"/>
      <c r="N75" s="306"/>
      <c r="O75" s="306">
        <v>28800</v>
      </c>
      <c r="P75" s="306">
        <v>0</v>
      </c>
      <c r="Q75" s="306">
        <v>0</v>
      </c>
      <c r="R75" s="306">
        <v>0</v>
      </c>
      <c r="S75" s="306">
        <v>0</v>
      </c>
      <c r="T75" s="306">
        <v>0</v>
      </c>
    </row>
    <row r="76" ht="19.5" customHeight="1" spans="1:20">
      <c r="A76" s="305" t="s">
        <v>239</v>
      </c>
      <c r="B76" s="305"/>
      <c r="C76" s="305"/>
      <c r="D76" s="305" t="s">
        <v>240</v>
      </c>
      <c r="E76" s="306">
        <v>0</v>
      </c>
      <c r="F76" s="306">
        <v>0</v>
      </c>
      <c r="G76" s="306">
        <v>0</v>
      </c>
      <c r="H76" s="306">
        <v>28800</v>
      </c>
      <c r="I76" s="306"/>
      <c r="J76" s="306">
        <v>28800</v>
      </c>
      <c r="K76" s="306">
        <v>28800</v>
      </c>
      <c r="L76" s="306"/>
      <c r="M76" s="306"/>
      <c r="N76" s="306"/>
      <c r="O76" s="306">
        <v>28800</v>
      </c>
      <c r="P76" s="306">
        <v>0</v>
      </c>
      <c r="Q76" s="306">
        <v>0</v>
      </c>
      <c r="R76" s="306">
        <v>0</v>
      </c>
      <c r="S76" s="306">
        <v>0</v>
      </c>
      <c r="T76" s="306">
        <v>0</v>
      </c>
    </row>
    <row r="77" ht="19.5" customHeight="1" spans="1:20">
      <c r="A77" s="305" t="s">
        <v>241</v>
      </c>
      <c r="B77" s="305"/>
      <c r="C77" s="305"/>
      <c r="D77" s="305" t="s">
        <v>242</v>
      </c>
      <c r="E77" s="306">
        <v>0</v>
      </c>
      <c r="F77" s="306">
        <v>0</v>
      </c>
      <c r="G77" s="306">
        <v>0</v>
      </c>
      <c r="H77" s="306">
        <v>37562.4</v>
      </c>
      <c r="I77" s="306"/>
      <c r="J77" s="306">
        <v>37562.4</v>
      </c>
      <c r="K77" s="306">
        <v>37562.4</v>
      </c>
      <c r="L77" s="306"/>
      <c r="M77" s="306"/>
      <c r="N77" s="306"/>
      <c r="O77" s="306">
        <v>37562.4</v>
      </c>
      <c r="P77" s="306">
        <v>0</v>
      </c>
      <c r="Q77" s="306">
        <v>0</v>
      </c>
      <c r="R77" s="306">
        <v>0</v>
      </c>
      <c r="S77" s="306">
        <v>0</v>
      </c>
      <c r="T77" s="306">
        <v>0</v>
      </c>
    </row>
    <row r="78" ht="19.5" customHeight="1" spans="1:20">
      <c r="A78" s="305" t="s">
        <v>243</v>
      </c>
      <c r="B78" s="305"/>
      <c r="C78" s="305"/>
      <c r="D78" s="305" t="s">
        <v>244</v>
      </c>
      <c r="E78" s="306">
        <v>0</v>
      </c>
      <c r="F78" s="306">
        <v>0</v>
      </c>
      <c r="G78" s="306">
        <v>0</v>
      </c>
      <c r="H78" s="306">
        <v>37562.4</v>
      </c>
      <c r="I78" s="306"/>
      <c r="J78" s="306">
        <v>37562.4</v>
      </c>
      <c r="K78" s="306">
        <v>37562.4</v>
      </c>
      <c r="L78" s="306"/>
      <c r="M78" s="306"/>
      <c r="N78" s="306"/>
      <c r="O78" s="306">
        <v>37562.4</v>
      </c>
      <c r="P78" s="306">
        <v>0</v>
      </c>
      <c r="Q78" s="306">
        <v>0</v>
      </c>
      <c r="R78" s="306">
        <v>0</v>
      </c>
      <c r="S78" s="306">
        <v>0</v>
      </c>
      <c r="T78" s="306">
        <v>0</v>
      </c>
    </row>
    <row r="79" ht="19.5" customHeight="1" spans="1:20">
      <c r="A79" s="305" t="s">
        <v>245</v>
      </c>
      <c r="B79" s="305"/>
      <c r="C79" s="305"/>
      <c r="D79" s="305" t="s">
        <v>246</v>
      </c>
      <c r="E79" s="306">
        <v>0</v>
      </c>
      <c r="F79" s="306">
        <v>0</v>
      </c>
      <c r="G79" s="306">
        <v>0</v>
      </c>
      <c r="H79" s="306">
        <v>939921.87</v>
      </c>
      <c r="I79" s="306">
        <v>929921.87</v>
      </c>
      <c r="J79" s="306">
        <v>10000</v>
      </c>
      <c r="K79" s="306">
        <v>939921.87</v>
      </c>
      <c r="L79" s="306">
        <v>929921.87</v>
      </c>
      <c r="M79" s="306">
        <v>929921.87</v>
      </c>
      <c r="N79" s="306">
        <v>0</v>
      </c>
      <c r="O79" s="306">
        <v>10000</v>
      </c>
      <c r="P79" s="306">
        <v>0</v>
      </c>
      <c r="Q79" s="306">
        <v>0</v>
      </c>
      <c r="R79" s="306">
        <v>0</v>
      </c>
      <c r="S79" s="306">
        <v>0</v>
      </c>
      <c r="T79" s="306">
        <v>0</v>
      </c>
    </row>
    <row r="80" ht="19.5" customHeight="1" spans="1:20">
      <c r="A80" s="305" t="s">
        <v>444</v>
      </c>
      <c r="B80" s="305"/>
      <c r="C80" s="305"/>
      <c r="D80" s="305" t="s">
        <v>445</v>
      </c>
      <c r="E80" s="306">
        <v>0</v>
      </c>
      <c r="F80" s="306">
        <v>0</v>
      </c>
      <c r="G80" s="306">
        <v>0</v>
      </c>
      <c r="H80" s="306"/>
      <c r="I80" s="306"/>
      <c r="J80" s="306"/>
      <c r="K80" s="306"/>
      <c r="L80" s="306"/>
      <c r="M80" s="306"/>
      <c r="N80" s="306"/>
      <c r="O80" s="306"/>
      <c r="P80" s="306">
        <v>0</v>
      </c>
      <c r="Q80" s="306">
        <v>0</v>
      </c>
      <c r="R80" s="306"/>
      <c r="S80" s="306"/>
      <c r="T80" s="306"/>
    </row>
    <row r="81" ht="19.5" customHeight="1" spans="1:20">
      <c r="A81" s="305" t="s">
        <v>446</v>
      </c>
      <c r="B81" s="305"/>
      <c r="C81" s="305"/>
      <c r="D81" s="305" t="s">
        <v>447</v>
      </c>
      <c r="E81" s="306">
        <v>0</v>
      </c>
      <c r="F81" s="306">
        <v>0</v>
      </c>
      <c r="G81" s="306">
        <v>0</v>
      </c>
      <c r="H81" s="306"/>
      <c r="I81" s="306"/>
      <c r="J81" s="306"/>
      <c r="K81" s="306"/>
      <c r="L81" s="306"/>
      <c r="M81" s="306"/>
      <c r="N81" s="306"/>
      <c r="O81" s="306"/>
      <c r="P81" s="306">
        <v>0</v>
      </c>
      <c r="Q81" s="306">
        <v>0</v>
      </c>
      <c r="R81" s="306"/>
      <c r="S81" s="306"/>
      <c r="T81" s="306"/>
    </row>
    <row r="82" ht="19.5" customHeight="1" spans="1:20">
      <c r="A82" s="305" t="s">
        <v>247</v>
      </c>
      <c r="B82" s="305"/>
      <c r="C82" s="305"/>
      <c r="D82" s="305" t="s">
        <v>248</v>
      </c>
      <c r="E82" s="306">
        <v>0</v>
      </c>
      <c r="F82" s="306">
        <v>0</v>
      </c>
      <c r="G82" s="306">
        <v>0</v>
      </c>
      <c r="H82" s="306">
        <v>929921.87</v>
      </c>
      <c r="I82" s="306">
        <v>929921.87</v>
      </c>
      <c r="J82" s="306"/>
      <c r="K82" s="306">
        <v>929921.87</v>
      </c>
      <c r="L82" s="306">
        <v>929921.87</v>
      </c>
      <c r="M82" s="306">
        <v>929921.87</v>
      </c>
      <c r="N82" s="306">
        <v>0</v>
      </c>
      <c r="O82" s="306"/>
      <c r="P82" s="306">
        <v>0</v>
      </c>
      <c r="Q82" s="306">
        <v>0</v>
      </c>
      <c r="R82" s="306">
        <v>0</v>
      </c>
      <c r="S82" s="306">
        <v>0</v>
      </c>
      <c r="T82" s="306">
        <v>0</v>
      </c>
    </row>
    <row r="83" ht="19.5" customHeight="1" spans="1:20">
      <c r="A83" s="305" t="s">
        <v>249</v>
      </c>
      <c r="B83" s="305"/>
      <c r="C83" s="305"/>
      <c r="D83" s="305" t="s">
        <v>250</v>
      </c>
      <c r="E83" s="306">
        <v>0</v>
      </c>
      <c r="F83" s="306">
        <v>0</v>
      </c>
      <c r="G83" s="306">
        <v>0</v>
      </c>
      <c r="H83" s="306">
        <v>237178.9</v>
      </c>
      <c r="I83" s="306">
        <v>237178.9</v>
      </c>
      <c r="J83" s="306"/>
      <c r="K83" s="306">
        <v>237178.9</v>
      </c>
      <c r="L83" s="306">
        <v>237178.9</v>
      </c>
      <c r="M83" s="306">
        <v>237178.9</v>
      </c>
      <c r="N83" s="306">
        <v>0</v>
      </c>
      <c r="O83" s="306"/>
      <c r="P83" s="306">
        <v>0</v>
      </c>
      <c r="Q83" s="306">
        <v>0</v>
      </c>
      <c r="R83" s="306">
        <v>0</v>
      </c>
      <c r="S83" s="306">
        <v>0</v>
      </c>
      <c r="T83" s="306">
        <v>0</v>
      </c>
    </row>
    <row r="84" ht="19.5" customHeight="1" spans="1:20">
      <c r="A84" s="305" t="s">
        <v>251</v>
      </c>
      <c r="B84" s="305"/>
      <c r="C84" s="305"/>
      <c r="D84" s="305" t="s">
        <v>252</v>
      </c>
      <c r="E84" s="306">
        <v>0</v>
      </c>
      <c r="F84" s="306">
        <v>0</v>
      </c>
      <c r="G84" s="306">
        <v>0</v>
      </c>
      <c r="H84" s="306">
        <v>354540.3</v>
      </c>
      <c r="I84" s="306">
        <v>354540.3</v>
      </c>
      <c r="J84" s="306"/>
      <c r="K84" s="306">
        <v>354540.3</v>
      </c>
      <c r="L84" s="306">
        <v>354540.3</v>
      </c>
      <c r="M84" s="306">
        <v>354540.3</v>
      </c>
      <c r="N84" s="306">
        <v>0</v>
      </c>
      <c r="O84" s="306"/>
      <c r="P84" s="306">
        <v>0</v>
      </c>
      <c r="Q84" s="306">
        <v>0</v>
      </c>
      <c r="R84" s="306">
        <v>0</v>
      </c>
      <c r="S84" s="306">
        <v>0</v>
      </c>
      <c r="T84" s="306">
        <v>0</v>
      </c>
    </row>
    <row r="85" ht="19.5" customHeight="1" spans="1:20">
      <c r="A85" s="305" t="s">
        <v>253</v>
      </c>
      <c r="B85" s="305"/>
      <c r="C85" s="305"/>
      <c r="D85" s="305" t="s">
        <v>254</v>
      </c>
      <c r="E85" s="306">
        <v>0</v>
      </c>
      <c r="F85" s="306">
        <v>0</v>
      </c>
      <c r="G85" s="306">
        <v>0</v>
      </c>
      <c r="H85" s="306">
        <v>319353.84</v>
      </c>
      <c r="I85" s="306">
        <v>319353.84</v>
      </c>
      <c r="J85" s="306"/>
      <c r="K85" s="306">
        <v>319353.84</v>
      </c>
      <c r="L85" s="306">
        <v>319353.84</v>
      </c>
      <c r="M85" s="306">
        <v>319353.84</v>
      </c>
      <c r="N85" s="306">
        <v>0</v>
      </c>
      <c r="O85" s="306"/>
      <c r="P85" s="306">
        <v>0</v>
      </c>
      <c r="Q85" s="306">
        <v>0</v>
      </c>
      <c r="R85" s="306">
        <v>0</v>
      </c>
      <c r="S85" s="306">
        <v>0</v>
      </c>
      <c r="T85" s="306">
        <v>0</v>
      </c>
    </row>
    <row r="86" ht="19.5" customHeight="1" spans="1:20">
      <c r="A86" s="305" t="s">
        <v>255</v>
      </c>
      <c r="B86" s="305"/>
      <c r="C86" s="305"/>
      <c r="D86" s="305" t="s">
        <v>256</v>
      </c>
      <c r="E86" s="306">
        <v>0</v>
      </c>
      <c r="F86" s="306">
        <v>0</v>
      </c>
      <c r="G86" s="306">
        <v>0</v>
      </c>
      <c r="H86" s="306">
        <v>18848.83</v>
      </c>
      <c r="I86" s="306">
        <v>18848.83</v>
      </c>
      <c r="J86" s="306"/>
      <c r="K86" s="306">
        <v>18848.83</v>
      </c>
      <c r="L86" s="306">
        <v>18848.83</v>
      </c>
      <c r="M86" s="306">
        <v>18848.83</v>
      </c>
      <c r="N86" s="306">
        <v>0</v>
      </c>
      <c r="O86" s="306"/>
      <c r="P86" s="306">
        <v>0</v>
      </c>
      <c r="Q86" s="306">
        <v>0</v>
      </c>
      <c r="R86" s="306">
        <v>0</v>
      </c>
      <c r="S86" s="306">
        <v>0</v>
      </c>
      <c r="T86" s="306">
        <v>0</v>
      </c>
    </row>
    <row r="87" ht="19.5" customHeight="1" spans="1:20">
      <c r="A87" s="305" t="s">
        <v>257</v>
      </c>
      <c r="B87" s="305"/>
      <c r="C87" s="305"/>
      <c r="D87" s="305" t="s">
        <v>258</v>
      </c>
      <c r="E87" s="306">
        <v>0</v>
      </c>
      <c r="F87" s="306">
        <v>0</v>
      </c>
      <c r="G87" s="306">
        <v>0</v>
      </c>
      <c r="H87" s="306">
        <v>10000</v>
      </c>
      <c r="I87" s="306"/>
      <c r="J87" s="306">
        <v>10000</v>
      </c>
      <c r="K87" s="306">
        <v>10000</v>
      </c>
      <c r="L87" s="306"/>
      <c r="M87" s="306"/>
      <c r="N87" s="306"/>
      <c r="O87" s="306">
        <v>10000</v>
      </c>
      <c r="P87" s="306">
        <v>0</v>
      </c>
      <c r="Q87" s="306">
        <v>0</v>
      </c>
      <c r="R87" s="306">
        <v>0</v>
      </c>
      <c r="S87" s="306">
        <v>0</v>
      </c>
      <c r="T87" s="306">
        <v>0</v>
      </c>
    </row>
    <row r="88" ht="19.5" customHeight="1" spans="1:20">
      <c r="A88" s="305" t="s">
        <v>259</v>
      </c>
      <c r="B88" s="305"/>
      <c r="C88" s="305"/>
      <c r="D88" s="305" t="s">
        <v>260</v>
      </c>
      <c r="E88" s="306">
        <v>0</v>
      </c>
      <c r="F88" s="306">
        <v>0</v>
      </c>
      <c r="G88" s="306">
        <v>0</v>
      </c>
      <c r="H88" s="306">
        <v>10000</v>
      </c>
      <c r="I88" s="306"/>
      <c r="J88" s="306">
        <v>10000</v>
      </c>
      <c r="K88" s="306">
        <v>10000</v>
      </c>
      <c r="L88" s="306"/>
      <c r="M88" s="306"/>
      <c r="N88" s="306"/>
      <c r="O88" s="306">
        <v>10000</v>
      </c>
      <c r="P88" s="306">
        <v>0</v>
      </c>
      <c r="Q88" s="306">
        <v>0</v>
      </c>
      <c r="R88" s="306">
        <v>0</v>
      </c>
      <c r="S88" s="306">
        <v>0</v>
      </c>
      <c r="T88" s="306">
        <v>0</v>
      </c>
    </row>
    <row r="89" ht="19.5" customHeight="1" spans="1:20">
      <c r="A89" s="305" t="s">
        <v>448</v>
      </c>
      <c r="B89" s="305"/>
      <c r="C89" s="305"/>
      <c r="D89" s="305" t="s">
        <v>449</v>
      </c>
      <c r="E89" s="306">
        <v>0</v>
      </c>
      <c r="F89" s="306">
        <v>0</v>
      </c>
      <c r="G89" s="306">
        <v>0</v>
      </c>
      <c r="H89" s="306"/>
      <c r="I89" s="306"/>
      <c r="J89" s="306"/>
      <c r="K89" s="306"/>
      <c r="L89" s="306"/>
      <c r="M89" s="306"/>
      <c r="N89" s="306"/>
      <c r="O89" s="306"/>
      <c r="P89" s="306">
        <v>0</v>
      </c>
      <c r="Q89" s="306">
        <v>0</v>
      </c>
      <c r="R89" s="306"/>
      <c r="S89" s="306"/>
      <c r="T89" s="306"/>
    </row>
    <row r="90" ht="19.5" customHeight="1" spans="1:20">
      <c r="A90" s="305" t="s">
        <v>450</v>
      </c>
      <c r="B90" s="305"/>
      <c r="C90" s="305"/>
      <c r="D90" s="305" t="s">
        <v>449</v>
      </c>
      <c r="E90" s="306">
        <v>0</v>
      </c>
      <c r="F90" s="306">
        <v>0</v>
      </c>
      <c r="G90" s="306">
        <v>0</v>
      </c>
      <c r="H90" s="306"/>
      <c r="I90" s="306"/>
      <c r="J90" s="306"/>
      <c r="K90" s="306"/>
      <c r="L90" s="306"/>
      <c r="M90" s="306"/>
      <c r="N90" s="306"/>
      <c r="O90" s="306"/>
      <c r="P90" s="306">
        <v>0</v>
      </c>
      <c r="Q90" s="306">
        <v>0</v>
      </c>
      <c r="R90" s="306"/>
      <c r="S90" s="306"/>
      <c r="T90" s="306"/>
    </row>
    <row r="91" ht="19.5" customHeight="1" spans="1:20">
      <c r="A91" s="305" t="s">
        <v>261</v>
      </c>
      <c r="B91" s="305"/>
      <c r="C91" s="305"/>
      <c r="D91" s="305" t="s">
        <v>262</v>
      </c>
      <c r="E91" s="306">
        <v>0</v>
      </c>
      <c r="F91" s="306">
        <v>0</v>
      </c>
      <c r="G91" s="306">
        <v>0</v>
      </c>
      <c r="H91" s="306">
        <v>424954.1</v>
      </c>
      <c r="I91" s="306"/>
      <c r="J91" s="306">
        <v>424954.1</v>
      </c>
      <c r="K91" s="306">
        <v>424954.1</v>
      </c>
      <c r="L91" s="306"/>
      <c r="M91" s="306"/>
      <c r="N91" s="306"/>
      <c r="O91" s="306">
        <v>424954.1</v>
      </c>
      <c r="P91" s="306">
        <v>0</v>
      </c>
      <c r="Q91" s="306">
        <v>0</v>
      </c>
      <c r="R91" s="306">
        <v>0</v>
      </c>
      <c r="S91" s="306">
        <v>0</v>
      </c>
      <c r="T91" s="306">
        <v>0</v>
      </c>
    </row>
    <row r="92" ht="19.5" customHeight="1" spans="1:20">
      <c r="A92" s="305" t="s">
        <v>263</v>
      </c>
      <c r="B92" s="305"/>
      <c r="C92" s="305"/>
      <c r="D92" s="305" t="s">
        <v>264</v>
      </c>
      <c r="E92" s="306">
        <v>0</v>
      </c>
      <c r="F92" s="306">
        <v>0</v>
      </c>
      <c r="G92" s="306">
        <v>0</v>
      </c>
      <c r="H92" s="306">
        <v>409354.1</v>
      </c>
      <c r="I92" s="306"/>
      <c r="J92" s="306">
        <v>409354.1</v>
      </c>
      <c r="K92" s="306">
        <v>409354.1</v>
      </c>
      <c r="L92" s="306"/>
      <c r="M92" s="306"/>
      <c r="N92" s="306"/>
      <c r="O92" s="306">
        <v>409354.1</v>
      </c>
      <c r="P92" s="306">
        <v>0</v>
      </c>
      <c r="Q92" s="306">
        <v>0</v>
      </c>
      <c r="R92" s="306">
        <v>0</v>
      </c>
      <c r="S92" s="306">
        <v>0</v>
      </c>
      <c r="T92" s="306">
        <v>0</v>
      </c>
    </row>
    <row r="93" ht="19.5" customHeight="1" spans="1:20">
      <c r="A93" s="305" t="s">
        <v>265</v>
      </c>
      <c r="B93" s="305"/>
      <c r="C93" s="305"/>
      <c r="D93" s="305" t="s">
        <v>266</v>
      </c>
      <c r="E93" s="306">
        <v>0</v>
      </c>
      <c r="F93" s="306">
        <v>0</v>
      </c>
      <c r="G93" s="306">
        <v>0</v>
      </c>
      <c r="H93" s="306">
        <v>48497.1</v>
      </c>
      <c r="I93" s="306"/>
      <c r="J93" s="306">
        <v>48497.1</v>
      </c>
      <c r="K93" s="306">
        <v>48497.1</v>
      </c>
      <c r="L93" s="306"/>
      <c r="M93" s="306"/>
      <c r="N93" s="306"/>
      <c r="O93" s="306">
        <v>48497.1</v>
      </c>
      <c r="P93" s="306">
        <v>0</v>
      </c>
      <c r="Q93" s="306">
        <v>0</v>
      </c>
      <c r="R93" s="306">
        <v>0</v>
      </c>
      <c r="S93" s="306">
        <v>0</v>
      </c>
      <c r="T93" s="306">
        <v>0</v>
      </c>
    </row>
    <row r="94" ht="19.5" customHeight="1" spans="1:20">
      <c r="A94" s="305" t="s">
        <v>267</v>
      </c>
      <c r="B94" s="305"/>
      <c r="C94" s="305"/>
      <c r="D94" s="305" t="s">
        <v>268</v>
      </c>
      <c r="E94" s="306">
        <v>0</v>
      </c>
      <c r="F94" s="306">
        <v>0</v>
      </c>
      <c r="G94" s="306">
        <v>0</v>
      </c>
      <c r="H94" s="306">
        <v>360857</v>
      </c>
      <c r="I94" s="306"/>
      <c r="J94" s="306">
        <v>360857</v>
      </c>
      <c r="K94" s="306">
        <v>360857</v>
      </c>
      <c r="L94" s="306"/>
      <c r="M94" s="306"/>
      <c r="N94" s="306"/>
      <c r="O94" s="306">
        <v>360857</v>
      </c>
      <c r="P94" s="306">
        <v>0</v>
      </c>
      <c r="Q94" s="306">
        <v>0</v>
      </c>
      <c r="R94" s="306">
        <v>0</v>
      </c>
      <c r="S94" s="306">
        <v>0</v>
      </c>
      <c r="T94" s="306">
        <v>0</v>
      </c>
    </row>
    <row r="95" ht="19.5" customHeight="1" spans="1:20">
      <c r="A95" s="305" t="s">
        <v>269</v>
      </c>
      <c r="B95" s="305"/>
      <c r="C95" s="305"/>
      <c r="D95" s="305" t="s">
        <v>270</v>
      </c>
      <c r="E95" s="306">
        <v>0</v>
      </c>
      <c r="F95" s="306">
        <v>0</v>
      </c>
      <c r="G95" s="306">
        <v>0</v>
      </c>
      <c r="H95" s="306">
        <v>15600</v>
      </c>
      <c r="I95" s="306"/>
      <c r="J95" s="306">
        <v>15600</v>
      </c>
      <c r="K95" s="306">
        <v>15600</v>
      </c>
      <c r="L95" s="306"/>
      <c r="M95" s="306"/>
      <c r="N95" s="306"/>
      <c r="O95" s="306">
        <v>15600</v>
      </c>
      <c r="P95" s="306">
        <v>0</v>
      </c>
      <c r="Q95" s="306">
        <v>0</v>
      </c>
      <c r="R95" s="306">
        <v>0</v>
      </c>
      <c r="S95" s="306">
        <v>0</v>
      </c>
      <c r="T95" s="306">
        <v>0</v>
      </c>
    </row>
    <row r="96" ht="19.5" customHeight="1" spans="1:20">
      <c r="A96" s="305" t="s">
        <v>271</v>
      </c>
      <c r="B96" s="305"/>
      <c r="C96" s="305"/>
      <c r="D96" s="305" t="s">
        <v>272</v>
      </c>
      <c r="E96" s="306">
        <v>0</v>
      </c>
      <c r="F96" s="306">
        <v>0</v>
      </c>
      <c r="G96" s="306">
        <v>0</v>
      </c>
      <c r="H96" s="306">
        <v>15600</v>
      </c>
      <c r="I96" s="306"/>
      <c r="J96" s="306">
        <v>15600</v>
      </c>
      <c r="K96" s="306">
        <v>15600</v>
      </c>
      <c r="L96" s="306"/>
      <c r="M96" s="306"/>
      <c r="N96" s="306"/>
      <c r="O96" s="306">
        <v>15600</v>
      </c>
      <c r="P96" s="306">
        <v>0</v>
      </c>
      <c r="Q96" s="306">
        <v>0</v>
      </c>
      <c r="R96" s="306">
        <v>0</v>
      </c>
      <c r="S96" s="306">
        <v>0</v>
      </c>
      <c r="T96" s="306">
        <v>0</v>
      </c>
    </row>
    <row r="97" ht="19.5" customHeight="1" spans="1:20">
      <c r="A97" s="305" t="s">
        <v>451</v>
      </c>
      <c r="B97" s="305"/>
      <c r="C97" s="305"/>
      <c r="D97" s="305" t="s">
        <v>452</v>
      </c>
      <c r="E97" s="306">
        <v>0</v>
      </c>
      <c r="F97" s="306">
        <v>0</v>
      </c>
      <c r="G97" s="306">
        <v>0</v>
      </c>
      <c r="H97" s="306"/>
      <c r="I97" s="306"/>
      <c r="J97" s="306"/>
      <c r="K97" s="306"/>
      <c r="L97" s="306"/>
      <c r="M97" s="306"/>
      <c r="N97" s="306"/>
      <c r="O97" s="306"/>
      <c r="P97" s="306">
        <v>0</v>
      </c>
      <c r="Q97" s="306">
        <v>0</v>
      </c>
      <c r="R97" s="306"/>
      <c r="S97" s="306"/>
      <c r="T97" s="306"/>
    </row>
    <row r="98" ht="19.5" customHeight="1" spans="1:20">
      <c r="A98" s="305" t="s">
        <v>453</v>
      </c>
      <c r="B98" s="305"/>
      <c r="C98" s="305"/>
      <c r="D98" s="305" t="s">
        <v>452</v>
      </c>
      <c r="E98" s="306">
        <v>0</v>
      </c>
      <c r="F98" s="306">
        <v>0</v>
      </c>
      <c r="G98" s="306">
        <v>0</v>
      </c>
      <c r="H98" s="306"/>
      <c r="I98" s="306"/>
      <c r="J98" s="306"/>
      <c r="K98" s="306"/>
      <c r="L98" s="306"/>
      <c r="M98" s="306"/>
      <c r="N98" s="306"/>
      <c r="O98" s="306"/>
      <c r="P98" s="306">
        <v>0</v>
      </c>
      <c r="Q98" s="306">
        <v>0</v>
      </c>
      <c r="R98" s="306"/>
      <c r="S98" s="306"/>
      <c r="T98" s="306"/>
    </row>
    <row r="99" ht="19.5" customHeight="1" spans="1:20">
      <c r="A99" s="305" t="s">
        <v>273</v>
      </c>
      <c r="B99" s="305"/>
      <c r="C99" s="305"/>
      <c r="D99" s="305" t="s">
        <v>274</v>
      </c>
      <c r="E99" s="306">
        <v>0</v>
      </c>
      <c r="F99" s="306">
        <v>0</v>
      </c>
      <c r="G99" s="306">
        <v>0</v>
      </c>
      <c r="H99" s="306">
        <v>130383.17</v>
      </c>
      <c r="I99" s="306"/>
      <c r="J99" s="306">
        <v>130383.17</v>
      </c>
      <c r="K99" s="306">
        <v>130383.17</v>
      </c>
      <c r="L99" s="306"/>
      <c r="M99" s="306"/>
      <c r="N99" s="306"/>
      <c r="O99" s="306">
        <v>130383.17</v>
      </c>
      <c r="P99" s="306">
        <v>0</v>
      </c>
      <c r="Q99" s="306">
        <v>0</v>
      </c>
      <c r="R99" s="306">
        <v>0</v>
      </c>
      <c r="S99" s="306">
        <v>0</v>
      </c>
      <c r="T99" s="306">
        <v>0</v>
      </c>
    </row>
    <row r="100" ht="19.5" customHeight="1" spans="1:20">
      <c r="A100" s="305" t="s">
        <v>454</v>
      </c>
      <c r="B100" s="305"/>
      <c r="C100" s="305"/>
      <c r="D100" s="305" t="s">
        <v>455</v>
      </c>
      <c r="E100" s="306">
        <v>0</v>
      </c>
      <c r="F100" s="306">
        <v>0</v>
      </c>
      <c r="G100" s="306">
        <v>0</v>
      </c>
      <c r="H100" s="306"/>
      <c r="I100" s="306"/>
      <c r="J100" s="306"/>
      <c r="K100" s="306"/>
      <c r="L100" s="306"/>
      <c r="M100" s="306"/>
      <c r="N100" s="306"/>
      <c r="O100" s="306"/>
      <c r="P100" s="306">
        <v>0</v>
      </c>
      <c r="Q100" s="306">
        <v>0</v>
      </c>
      <c r="R100" s="306"/>
      <c r="S100" s="306"/>
      <c r="T100" s="306"/>
    </row>
    <row r="101" ht="19.5" customHeight="1" spans="1:20">
      <c r="A101" s="305" t="s">
        <v>456</v>
      </c>
      <c r="B101" s="305"/>
      <c r="C101" s="305"/>
      <c r="D101" s="305" t="s">
        <v>457</v>
      </c>
      <c r="E101" s="306">
        <v>0</v>
      </c>
      <c r="F101" s="306">
        <v>0</v>
      </c>
      <c r="G101" s="306">
        <v>0</v>
      </c>
      <c r="H101" s="306"/>
      <c r="I101" s="306"/>
      <c r="J101" s="306"/>
      <c r="K101" s="306"/>
      <c r="L101" s="306"/>
      <c r="M101" s="306"/>
      <c r="N101" s="306"/>
      <c r="O101" s="306"/>
      <c r="P101" s="306">
        <v>0</v>
      </c>
      <c r="Q101" s="306">
        <v>0</v>
      </c>
      <c r="R101" s="306"/>
      <c r="S101" s="306"/>
      <c r="T101" s="306"/>
    </row>
    <row r="102" ht="19.5" customHeight="1" spans="1:20">
      <c r="A102" s="305" t="s">
        <v>275</v>
      </c>
      <c r="B102" s="305"/>
      <c r="C102" s="305"/>
      <c r="D102" s="305" t="s">
        <v>276</v>
      </c>
      <c r="E102" s="306">
        <v>0</v>
      </c>
      <c r="F102" s="306">
        <v>0</v>
      </c>
      <c r="G102" s="306">
        <v>0</v>
      </c>
      <c r="H102" s="306">
        <v>5590</v>
      </c>
      <c r="I102" s="306"/>
      <c r="J102" s="306">
        <v>5590</v>
      </c>
      <c r="K102" s="306">
        <v>5590</v>
      </c>
      <c r="L102" s="306"/>
      <c r="M102" s="306"/>
      <c r="N102" s="306"/>
      <c r="O102" s="306">
        <v>5590</v>
      </c>
      <c r="P102" s="306">
        <v>0</v>
      </c>
      <c r="Q102" s="306">
        <v>0</v>
      </c>
      <c r="R102" s="306">
        <v>0</v>
      </c>
      <c r="S102" s="306">
        <v>0</v>
      </c>
      <c r="T102" s="306">
        <v>0</v>
      </c>
    </row>
    <row r="103" ht="19.5" customHeight="1" spans="1:20">
      <c r="A103" s="305" t="s">
        <v>277</v>
      </c>
      <c r="B103" s="305"/>
      <c r="C103" s="305"/>
      <c r="D103" s="305" t="s">
        <v>276</v>
      </c>
      <c r="E103" s="306">
        <v>0</v>
      </c>
      <c r="F103" s="306">
        <v>0</v>
      </c>
      <c r="G103" s="306">
        <v>0</v>
      </c>
      <c r="H103" s="306">
        <v>5590</v>
      </c>
      <c r="I103" s="306"/>
      <c r="J103" s="306">
        <v>5590</v>
      </c>
      <c r="K103" s="306">
        <v>5590</v>
      </c>
      <c r="L103" s="306"/>
      <c r="M103" s="306"/>
      <c r="N103" s="306"/>
      <c r="O103" s="306">
        <v>5590</v>
      </c>
      <c r="P103" s="306">
        <v>0</v>
      </c>
      <c r="Q103" s="306">
        <v>0</v>
      </c>
      <c r="R103" s="306">
        <v>0</v>
      </c>
      <c r="S103" s="306">
        <v>0</v>
      </c>
      <c r="T103" s="306">
        <v>0</v>
      </c>
    </row>
    <row r="104" ht="19.5" customHeight="1" spans="1:20">
      <c r="A104" s="305" t="s">
        <v>278</v>
      </c>
      <c r="B104" s="305"/>
      <c r="C104" s="305"/>
      <c r="D104" s="305" t="s">
        <v>279</v>
      </c>
      <c r="E104" s="306">
        <v>0</v>
      </c>
      <c r="F104" s="306">
        <v>0</v>
      </c>
      <c r="G104" s="306">
        <v>0</v>
      </c>
      <c r="H104" s="306">
        <v>124793.17</v>
      </c>
      <c r="I104" s="306"/>
      <c r="J104" s="306">
        <v>124793.17</v>
      </c>
      <c r="K104" s="306">
        <v>124793.17</v>
      </c>
      <c r="L104" s="306"/>
      <c r="M104" s="306"/>
      <c r="N104" s="306"/>
      <c r="O104" s="306">
        <v>124793.17</v>
      </c>
      <c r="P104" s="306">
        <v>0</v>
      </c>
      <c r="Q104" s="306">
        <v>0</v>
      </c>
      <c r="R104" s="306">
        <v>0</v>
      </c>
      <c r="S104" s="306">
        <v>0</v>
      </c>
      <c r="T104" s="306">
        <v>0</v>
      </c>
    </row>
    <row r="105" ht="19.5" customHeight="1" spans="1:20">
      <c r="A105" s="305" t="s">
        <v>280</v>
      </c>
      <c r="B105" s="305"/>
      <c r="C105" s="305"/>
      <c r="D105" s="305" t="s">
        <v>279</v>
      </c>
      <c r="E105" s="306">
        <v>0</v>
      </c>
      <c r="F105" s="306">
        <v>0</v>
      </c>
      <c r="G105" s="306">
        <v>0</v>
      </c>
      <c r="H105" s="306">
        <v>124793.17</v>
      </c>
      <c r="I105" s="306"/>
      <c r="J105" s="306">
        <v>124793.17</v>
      </c>
      <c r="K105" s="306">
        <v>124793.17</v>
      </c>
      <c r="L105" s="306"/>
      <c r="M105" s="306"/>
      <c r="N105" s="306"/>
      <c r="O105" s="306">
        <v>124793.17</v>
      </c>
      <c r="P105" s="306">
        <v>0</v>
      </c>
      <c r="Q105" s="306">
        <v>0</v>
      </c>
      <c r="R105" s="306">
        <v>0</v>
      </c>
      <c r="S105" s="306">
        <v>0</v>
      </c>
      <c r="T105" s="306">
        <v>0</v>
      </c>
    </row>
    <row r="106" ht="19.5" customHeight="1" spans="1:20">
      <c r="A106" s="305" t="s">
        <v>287</v>
      </c>
      <c r="B106" s="305"/>
      <c r="C106" s="305"/>
      <c r="D106" s="305" t="s">
        <v>288</v>
      </c>
      <c r="E106" s="306">
        <v>0</v>
      </c>
      <c r="F106" s="306">
        <v>0</v>
      </c>
      <c r="G106" s="306">
        <v>0</v>
      </c>
      <c r="H106" s="306">
        <v>25314670.5</v>
      </c>
      <c r="I106" s="306">
        <v>7669277.69</v>
      </c>
      <c r="J106" s="306">
        <v>17645392.81</v>
      </c>
      <c r="K106" s="306">
        <v>25314670.5</v>
      </c>
      <c r="L106" s="306">
        <v>7669277.69</v>
      </c>
      <c r="M106" s="306">
        <v>7506962.51</v>
      </c>
      <c r="N106" s="306">
        <v>162315.18</v>
      </c>
      <c r="O106" s="306">
        <v>17645392.81</v>
      </c>
      <c r="P106" s="306">
        <v>0</v>
      </c>
      <c r="Q106" s="306">
        <v>0</v>
      </c>
      <c r="R106" s="306">
        <v>0</v>
      </c>
      <c r="S106" s="306">
        <v>0</v>
      </c>
      <c r="T106" s="306">
        <v>0</v>
      </c>
    </row>
    <row r="107" ht="19.5" customHeight="1" spans="1:20">
      <c r="A107" s="305" t="s">
        <v>289</v>
      </c>
      <c r="B107" s="305"/>
      <c r="C107" s="305"/>
      <c r="D107" s="305" t="s">
        <v>290</v>
      </c>
      <c r="E107" s="306">
        <v>0</v>
      </c>
      <c r="F107" s="306">
        <v>0</v>
      </c>
      <c r="G107" s="306">
        <v>0</v>
      </c>
      <c r="H107" s="306">
        <v>3225788.49</v>
      </c>
      <c r="I107" s="306">
        <v>2237598</v>
      </c>
      <c r="J107" s="306">
        <v>988190.49</v>
      </c>
      <c r="K107" s="306">
        <v>3225788.49</v>
      </c>
      <c r="L107" s="306">
        <v>2237598</v>
      </c>
      <c r="M107" s="306">
        <v>2173802.82</v>
      </c>
      <c r="N107" s="306">
        <v>63795.18</v>
      </c>
      <c r="O107" s="306">
        <v>988190.49</v>
      </c>
      <c r="P107" s="306">
        <v>0</v>
      </c>
      <c r="Q107" s="306">
        <v>0</v>
      </c>
      <c r="R107" s="306">
        <v>0</v>
      </c>
      <c r="S107" s="306">
        <v>0</v>
      </c>
      <c r="T107" s="306">
        <v>0</v>
      </c>
    </row>
    <row r="108" ht="19.5" customHeight="1" spans="1:20">
      <c r="A108" s="305" t="s">
        <v>291</v>
      </c>
      <c r="B108" s="305"/>
      <c r="C108" s="305"/>
      <c r="D108" s="305" t="s">
        <v>292</v>
      </c>
      <c r="E108" s="306">
        <v>0</v>
      </c>
      <c r="F108" s="306">
        <v>0</v>
      </c>
      <c r="G108" s="306">
        <v>0</v>
      </c>
      <c r="H108" s="306">
        <v>2237598</v>
      </c>
      <c r="I108" s="306">
        <v>2237598</v>
      </c>
      <c r="J108" s="306"/>
      <c r="K108" s="306">
        <v>2237598</v>
      </c>
      <c r="L108" s="306">
        <v>2237598</v>
      </c>
      <c r="M108" s="306">
        <v>2173802.82</v>
      </c>
      <c r="N108" s="306">
        <v>63795.18</v>
      </c>
      <c r="O108" s="306"/>
      <c r="P108" s="306">
        <v>0</v>
      </c>
      <c r="Q108" s="306">
        <v>0</v>
      </c>
      <c r="R108" s="306">
        <v>0</v>
      </c>
      <c r="S108" s="306">
        <v>0</v>
      </c>
      <c r="T108" s="306">
        <v>0</v>
      </c>
    </row>
    <row r="109" ht="19.5" customHeight="1" spans="1:20">
      <c r="A109" s="305" t="s">
        <v>458</v>
      </c>
      <c r="B109" s="305"/>
      <c r="C109" s="305"/>
      <c r="D109" s="305" t="s">
        <v>459</v>
      </c>
      <c r="E109" s="306">
        <v>0</v>
      </c>
      <c r="F109" s="306">
        <v>0</v>
      </c>
      <c r="G109" s="306">
        <v>0</v>
      </c>
      <c r="H109" s="306"/>
      <c r="I109" s="306"/>
      <c r="J109" s="306"/>
      <c r="K109" s="306"/>
      <c r="L109" s="306"/>
      <c r="M109" s="306"/>
      <c r="N109" s="306"/>
      <c r="O109" s="306"/>
      <c r="P109" s="306">
        <v>0</v>
      </c>
      <c r="Q109" s="306">
        <v>0</v>
      </c>
      <c r="R109" s="306"/>
      <c r="S109" s="306"/>
      <c r="T109" s="306"/>
    </row>
    <row r="110" ht="19.5" customHeight="1" spans="1:20">
      <c r="A110" s="305" t="s">
        <v>293</v>
      </c>
      <c r="B110" s="305"/>
      <c r="C110" s="305"/>
      <c r="D110" s="305" t="s">
        <v>294</v>
      </c>
      <c r="E110" s="306">
        <v>0</v>
      </c>
      <c r="F110" s="306">
        <v>0</v>
      </c>
      <c r="G110" s="306">
        <v>0</v>
      </c>
      <c r="H110" s="306">
        <v>542746.49</v>
      </c>
      <c r="I110" s="306"/>
      <c r="J110" s="306">
        <v>542746.49</v>
      </c>
      <c r="K110" s="306">
        <v>542746.49</v>
      </c>
      <c r="L110" s="306"/>
      <c r="M110" s="306"/>
      <c r="N110" s="306"/>
      <c r="O110" s="306">
        <v>542746.49</v>
      </c>
      <c r="P110" s="306">
        <v>0</v>
      </c>
      <c r="Q110" s="306">
        <v>0</v>
      </c>
      <c r="R110" s="306">
        <v>0</v>
      </c>
      <c r="S110" s="306">
        <v>0</v>
      </c>
      <c r="T110" s="306">
        <v>0</v>
      </c>
    </row>
    <row r="111" ht="19.5" customHeight="1" spans="1:20">
      <c r="A111" s="305" t="s">
        <v>295</v>
      </c>
      <c r="B111" s="305"/>
      <c r="C111" s="305"/>
      <c r="D111" s="305" t="s">
        <v>296</v>
      </c>
      <c r="E111" s="306">
        <v>0</v>
      </c>
      <c r="F111" s="306">
        <v>0</v>
      </c>
      <c r="G111" s="306">
        <v>0</v>
      </c>
      <c r="H111" s="306">
        <v>352000</v>
      </c>
      <c r="I111" s="306"/>
      <c r="J111" s="306">
        <v>352000</v>
      </c>
      <c r="K111" s="306">
        <v>352000</v>
      </c>
      <c r="L111" s="306"/>
      <c r="M111" s="306"/>
      <c r="N111" s="306"/>
      <c r="O111" s="306">
        <v>352000</v>
      </c>
      <c r="P111" s="306">
        <v>0</v>
      </c>
      <c r="Q111" s="306">
        <v>0</v>
      </c>
      <c r="R111" s="306">
        <v>0</v>
      </c>
      <c r="S111" s="306">
        <v>0</v>
      </c>
      <c r="T111" s="306">
        <v>0</v>
      </c>
    </row>
    <row r="112" ht="19.5" customHeight="1" spans="1:20">
      <c r="A112" s="305" t="s">
        <v>297</v>
      </c>
      <c r="B112" s="305"/>
      <c r="C112" s="305"/>
      <c r="D112" s="305" t="s">
        <v>298</v>
      </c>
      <c r="E112" s="306">
        <v>0</v>
      </c>
      <c r="F112" s="306">
        <v>0</v>
      </c>
      <c r="G112" s="306">
        <v>0</v>
      </c>
      <c r="H112" s="306">
        <v>58444</v>
      </c>
      <c r="I112" s="306"/>
      <c r="J112" s="306">
        <v>58444</v>
      </c>
      <c r="K112" s="306">
        <v>58444</v>
      </c>
      <c r="L112" s="306"/>
      <c r="M112" s="306"/>
      <c r="N112" s="306"/>
      <c r="O112" s="306">
        <v>58444</v>
      </c>
      <c r="P112" s="306">
        <v>0</v>
      </c>
      <c r="Q112" s="306">
        <v>0</v>
      </c>
      <c r="R112" s="306">
        <v>0</v>
      </c>
      <c r="S112" s="306">
        <v>0</v>
      </c>
      <c r="T112" s="306">
        <v>0</v>
      </c>
    </row>
    <row r="113" ht="19.5" customHeight="1" spans="1:20">
      <c r="A113" s="305" t="s">
        <v>460</v>
      </c>
      <c r="B113" s="305"/>
      <c r="C113" s="305"/>
      <c r="D113" s="305" t="s">
        <v>461</v>
      </c>
      <c r="E113" s="306">
        <v>0</v>
      </c>
      <c r="F113" s="306">
        <v>0</v>
      </c>
      <c r="G113" s="306">
        <v>0</v>
      </c>
      <c r="H113" s="306"/>
      <c r="I113" s="306"/>
      <c r="J113" s="306"/>
      <c r="K113" s="306"/>
      <c r="L113" s="306"/>
      <c r="M113" s="306"/>
      <c r="N113" s="306"/>
      <c r="O113" s="306"/>
      <c r="P113" s="306">
        <v>0</v>
      </c>
      <c r="Q113" s="306">
        <v>0</v>
      </c>
      <c r="R113" s="306"/>
      <c r="S113" s="306"/>
      <c r="T113" s="306"/>
    </row>
    <row r="114" ht="19.5" customHeight="1" spans="1:20">
      <c r="A114" s="305" t="s">
        <v>299</v>
      </c>
      <c r="B114" s="305"/>
      <c r="C114" s="305"/>
      <c r="D114" s="305" t="s">
        <v>300</v>
      </c>
      <c r="E114" s="306">
        <v>0</v>
      </c>
      <c r="F114" s="306">
        <v>0</v>
      </c>
      <c r="G114" s="306">
        <v>0</v>
      </c>
      <c r="H114" s="306">
        <v>35000</v>
      </c>
      <c r="I114" s="306"/>
      <c r="J114" s="306">
        <v>35000</v>
      </c>
      <c r="K114" s="306">
        <v>35000</v>
      </c>
      <c r="L114" s="306"/>
      <c r="M114" s="306"/>
      <c r="N114" s="306"/>
      <c r="O114" s="306">
        <v>35000</v>
      </c>
      <c r="P114" s="306">
        <v>0</v>
      </c>
      <c r="Q114" s="306">
        <v>0</v>
      </c>
      <c r="R114" s="306">
        <v>0</v>
      </c>
      <c r="S114" s="306">
        <v>0</v>
      </c>
      <c r="T114" s="306">
        <v>0</v>
      </c>
    </row>
    <row r="115" ht="19.5" customHeight="1" spans="1:20">
      <c r="A115" s="305" t="s">
        <v>301</v>
      </c>
      <c r="B115" s="305"/>
      <c r="C115" s="305"/>
      <c r="D115" s="305" t="s">
        <v>302</v>
      </c>
      <c r="E115" s="306">
        <v>0</v>
      </c>
      <c r="F115" s="306">
        <v>0</v>
      </c>
      <c r="G115" s="306">
        <v>0</v>
      </c>
      <c r="H115" s="306">
        <v>1712208.56</v>
      </c>
      <c r="I115" s="306">
        <v>1193865.37</v>
      </c>
      <c r="J115" s="306">
        <v>518343.19</v>
      </c>
      <c r="K115" s="306">
        <v>1712208.56</v>
      </c>
      <c r="L115" s="306">
        <v>1193865.37</v>
      </c>
      <c r="M115" s="306">
        <v>1143033.37</v>
      </c>
      <c r="N115" s="306">
        <v>50832</v>
      </c>
      <c r="O115" s="306">
        <v>518343.19</v>
      </c>
      <c r="P115" s="306">
        <v>0</v>
      </c>
      <c r="Q115" s="306">
        <v>0</v>
      </c>
      <c r="R115" s="306">
        <v>0</v>
      </c>
      <c r="S115" s="306">
        <v>0</v>
      </c>
      <c r="T115" s="306">
        <v>0</v>
      </c>
    </row>
    <row r="116" ht="19.5" customHeight="1" spans="1:20">
      <c r="A116" s="305" t="s">
        <v>303</v>
      </c>
      <c r="B116" s="305"/>
      <c r="C116" s="305"/>
      <c r="D116" s="305" t="s">
        <v>304</v>
      </c>
      <c r="E116" s="306">
        <v>0</v>
      </c>
      <c r="F116" s="306">
        <v>0</v>
      </c>
      <c r="G116" s="306">
        <v>0</v>
      </c>
      <c r="H116" s="306">
        <v>1193865.37</v>
      </c>
      <c r="I116" s="306">
        <v>1193865.37</v>
      </c>
      <c r="J116" s="306"/>
      <c r="K116" s="306">
        <v>1193865.37</v>
      </c>
      <c r="L116" s="306">
        <v>1193865.37</v>
      </c>
      <c r="M116" s="306">
        <v>1143033.37</v>
      </c>
      <c r="N116" s="306">
        <v>50832</v>
      </c>
      <c r="O116" s="306"/>
      <c r="P116" s="306">
        <v>0</v>
      </c>
      <c r="Q116" s="306">
        <v>0</v>
      </c>
      <c r="R116" s="306">
        <v>0</v>
      </c>
      <c r="S116" s="306">
        <v>0</v>
      </c>
      <c r="T116" s="306">
        <v>0</v>
      </c>
    </row>
    <row r="117" ht="19.5" customHeight="1" spans="1:20">
      <c r="A117" s="305" t="s">
        <v>305</v>
      </c>
      <c r="B117" s="305"/>
      <c r="C117" s="305"/>
      <c r="D117" s="305" t="s">
        <v>306</v>
      </c>
      <c r="E117" s="306">
        <v>0</v>
      </c>
      <c r="F117" s="306">
        <v>0</v>
      </c>
      <c r="G117" s="306">
        <v>0</v>
      </c>
      <c r="H117" s="306">
        <v>43024</v>
      </c>
      <c r="I117" s="306"/>
      <c r="J117" s="306">
        <v>43024</v>
      </c>
      <c r="K117" s="306">
        <v>43024</v>
      </c>
      <c r="L117" s="306"/>
      <c r="M117" s="306"/>
      <c r="N117" s="306"/>
      <c r="O117" s="306">
        <v>43024</v>
      </c>
      <c r="P117" s="306">
        <v>0</v>
      </c>
      <c r="Q117" s="306">
        <v>0</v>
      </c>
      <c r="R117" s="306">
        <v>0</v>
      </c>
      <c r="S117" s="306">
        <v>0</v>
      </c>
      <c r="T117" s="306">
        <v>0</v>
      </c>
    </row>
    <row r="118" ht="19.5" customHeight="1" spans="1:20">
      <c r="A118" s="305" t="s">
        <v>307</v>
      </c>
      <c r="B118" s="305"/>
      <c r="C118" s="305"/>
      <c r="D118" s="305" t="s">
        <v>308</v>
      </c>
      <c r="E118" s="306">
        <v>0</v>
      </c>
      <c r="F118" s="306">
        <v>0</v>
      </c>
      <c r="G118" s="306">
        <v>0</v>
      </c>
      <c r="H118" s="306">
        <v>80588.19</v>
      </c>
      <c r="I118" s="306"/>
      <c r="J118" s="306">
        <v>80588.19</v>
      </c>
      <c r="K118" s="306">
        <v>80588.19</v>
      </c>
      <c r="L118" s="306"/>
      <c r="M118" s="306"/>
      <c r="N118" s="306"/>
      <c r="O118" s="306">
        <v>80588.19</v>
      </c>
      <c r="P118" s="306">
        <v>0</v>
      </c>
      <c r="Q118" s="306">
        <v>0</v>
      </c>
      <c r="R118" s="306">
        <v>0</v>
      </c>
      <c r="S118" s="306">
        <v>0</v>
      </c>
      <c r="T118" s="306">
        <v>0</v>
      </c>
    </row>
    <row r="119" ht="19.5" customHeight="1" spans="1:20">
      <c r="A119" s="305" t="s">
        <v>309</v>
      </c>
      <c r="B119" s="305"/>
      <c r="C119" s="305"/>
      <c r="D119" s="305" t="s">
        <v>310</v>
      </c>
      <c r="E119" s="306">
        <v>0</v>
      </c>
      <c r="F119" s="306">
        <v>0</v>
      </c>
      <c r="G119" s="306">
        <v>0</v>
      </c>
      <c r="H119" s="306">
        <v>291200</v>
      </c>
      <c r="I119" s="306"/>
      <c r="J119" s="306">
        <v>291200</v>
      </c>
      <c r="K119" s="306">
        <v>291200</v>
      </c>
      <c r="L119" s="306"/>
      <c r="M119" s="306"/>
      <c r="N119" s="306"/>
      <c r="O119" s="306">
        <v>291200</v>
      </c>
      <c r="P119" s="306">
        <v>0</v>
      </c>
      <c r="Q119" s="306">
        <v>0</v>
      </c>
      <c r="R119" s="306">
        <v>0</v>
      </c>
      <c r="S119" s="306">
        <v>0</v>
      </c>
      <c r="T119" s="306">
        <v>0</v>
      </c>
    </row>
    <row r="120" ht="19.5" customHeight="1" spans="1:20">
      <c r="A120" s="305" t="s">
        <v>311</v>
      </c>
      <c r="B120" s="305"/>
      <c r="C120" s="305"/>
      <c r="D120" s="305" t="s">
        <v>312</v>
      </c>
      <c r="E120" s="306">
        <v>0</v>
      </c>
      <c r="F120" s="306">
        <v>0</v>
      </c>
      <c r="G120" s="306">
        <v>0</v>
      </c>
      <c r="H120" s="306">
        <v>103531</v>
      </c>
      <c r="I120" s="306"/>
      <c r="J120" s="306">
        <v>103531</v>
      </c>
      <c r="K120" s="306">
        <v>103531</v>
      </c>
      <c r="L120" s="306"/>
      <c r="M120" s="306"/>
      <c r="N120" s="306"/>
      <c r="O120" s="306">
        <v>103531</v>
      </c>
      <c r="P120" s="306">
        <v>0</v>
      </c>
      <c r="Q120" s="306">
        <v>0</v>
      </c>
      <c r="R120" s="306">
        <v>0</v>
      </c>
      <c r="S120" s="306">
        <v>0</v>
      </c>
      <c r="T120" s="306">
        <v>0</v>
      </c>
    </row>
    <row r="121" ht="19.5" customHeight="1" spans="1:20">
      <c r="A121" s="305" t="s">
        <v>313</v>
      </c>
      <c r="B121" s="305"/>
      <c r="C121" s="305"/>
      <c r="D121" s="305" t="s">
        <v>314</v>
      </c>
      <c r="E121" s="306">
        <v>0</v>
      </c>
      <c r="F121" s="306">
        <v>0</v>
      </c>
      <c r="G121" s="306">
        <v>0</v>
      </c>
      <c r="H121" s="306">
        <v>1121654.49</v>
      </c>
      <c r="I121" s="306">
        <v>1041654.49</v>
      </c>
      <c r="J121" s="306">
        <v>80000</v>
      </c>
      <c r="K121" s="306">
        <v>1121654.49</v>
      </c>
      <c r="L121" s="306">
        <v>1041654.49</v>
      </c>
      <c r="M121" s="306">
        <v>999726.49</v>
      </c>
      <c r="N121" s="306">
        <v>41928</v>
      </c>
      <c r="O121" s="306">
        <v>80000</v>
      </c>
      <c r="P121" s="306">
        <v>0</v>
      </c>
      <c r="Q121" s="306">
        <v>0</v>
      </c>
      <c r="R121" s="306">
        <v>0</v>
      </c>
      <c r="S121" s="306">
        <v>0</v>
      </c>
      <c r="T121" s="306">
        <v>0</v>
      </c>
    </row>
    <row r="122" ht="19.5" customHeight="1" spans="1:20">
      <c r="A122" s="305" t="s">
        <v>315</v>
      </c>
      <c r="B122" s="305"/>
      <c r="C122" s="305"/>
      <c r="D122" s="305" t="s">
        <v>316</v>
      </c>
      <c r="E122" s="306">
        <v>0</v>
      </c>
      <c r="F122" s="306">
        <v>0</v>
      </c>
      <c r="G122" s="306">
        <v>0</v>
      </c>
      <c r="H122" s="306">
        <v>1041654.49</v>
      </c>
      <c r="I122" s="306">
        <v>1041654.49</v>
      </c>
      <c r="J122" s="306"/>
      <c r="K122" s="306">
        <v>1041654.49</v>
      </c>
      <c r="L122" s="306">
        <v>1041654.49</v>
      </c>
      <c r="M122" s="306">
        <v>999726.49</v>
      </c>
      <c r="N122" s="306">
        <v>41928</v>
      </c>
      <c r="O122" s="306"/>
      <c r="P122" s="306">
        <v>0</v>
      </c>
      <c r="Q122" s="306">
        <v>0</v>
      </c>
      <c r="R122" s="306">
        <v>0</v>
      </c>
      <c r="S122" s="306">
        <v>0</v>
      </c>
      <c r="T122" s="306">
        <v>0</v>
      </c>
    </row>
    <row r="123" ht="19.5" customHeight="1" spans="1:20">
      <c r="A123" s="305" t="s">
        <v>317</v>
      </c>
      <c r="B123" s="305"/>
      <c r="C123" s="305"/>
      <c r="D123" s="305" t="s">
        <v>318</v>
      </c>
      <c r="E123" s="306">
        <v>0</v>
      </c>
      <c r="F123" s="306">
        <v>0</v>
      </c>
      <c r="G123" s="306">
        <v>0</v>
      </c>
      <c r="H123" s="306">
        <v>60000</v>
      </c>
      <c r="I123" s="306"/>
      <c r="J123" s="306">
        <v>60000</v>
      </c>
      <c r="K123" s="306">
        <v>60000</v>
      </c>
      <c r="L123" s="306"/>
      <c r="M123" s="306"/>
      <c r="N123" s="306"/>
      <c r="O123" s="306">
        <v>60000</v>
      </c>
      <c r="P123" s="306">
        <v>0</v>
      </c>
      <c r="Q123" s="306">
        <v>0</v>
      </c>
      <c r="R123" s="306">
        <v>0</v>
      </c>
      <c r="S123" s="306">
        <v>0</v>
      </c>
      <c r="T123" s="306">
        <v>0</v>
      </c>
    </row>
    <row r="124" ht="19.5" customHeight="1" spans="1:20">
      <c r="A124" s="305" t="s">
        <v>462</v>
      </c>
      <c r="B124" s="305"/>
      <c r="C124" s="305"/>
      <c r="D124" s="305" t="s">
        <v>463</v>
      </c>
      <c r="E124" s="306">
        <v>0</v>
      </c>
      <c r="F124" s="306">
        <v>0</v>
      </c>
      <c r="G124" s="306">
        <v>0</v>
      </c>
      <c r="H124" s="306"/>
      <c r="I124" s="306"/>
      <c r="J124" s="306"/>
      <c r="K124" s="306"/>
      <c r="L124" s="306"/>
      <c r="M124" s="306"/>
      <c r="N124" s="306"/>
      <c r="O124" s="306"/>
      <c r="P124" s="306">
        <v>0</v>
      </c>
      <c r="Q124" s="306">
        <v>0</v>
      </c>
      <c r="R124" s="306"/>
      <c r="S124" s="306"/>
      <c r="T124" s="306"/>
    </row>
    <row r="125" ht="19.5" customHeight="1" spans="1:20">
      <c r="A125" s="305" t="s">
        <v>319</v>
      </c>
      <c r="B125" s="305"/>
      <c r="C125" s="305"/>
      <c r="D125" s="305" t="s">
        <v>320</v>
      </c>
      <c r="E125" s="306">
        <v>0</v>
      </c>
      <c r="F125" s="306">
        <v>0</v>
      </c>
      <c r="G125" s="306">
        <v>0</v>
      </c>
      <c r="H125" s="306">
        <v>20000</v>
      </c>
      <c r="I125" s="306"/>
      <c r="J125" s="306">
        <v>20000</v>
      </c>
      <c r="K125" s="306">
        <v>20000</v>
      </c>
      <c r="L125" s="306"/>
      <c r="M125" s="306"/>
      <c r="N125" s="306"/>
      <c r="O125" s="306">
        <v>20000</v>
      </c>
      <c r="P125" s="306">
        <v>0</v>
      </c>
      <c r="Q125" s="306">
        <v>0</v>
      </c>
      <c r="R125" s="306">
        <v>0</v>
      </c>
      <c r="S125" s="306">
        <v>0</v>
      </c>
      <c r="T125" s="306">
        <v>0</v>
      </c>
    </row>
    <row r="126" ht="19.5" customHeight="1" spans="1:20">
      <c r="A126" s="305" t="s">
        <v>464</v>
      </c>
      <c r="B126" s="305"/>
      <c r="C126" s="305"/>
      <c r="D126" s="305" t="s">
        <v>465</v>
      </c>
      <c r="E126" s="306">
        <v>0</v>
      </c>
      <c r="F126" s="306">
        <v>0</v>
      </c>
      <c r="G126" s="306">
        <v>0</v>
      </c>
      <c r="H126" s="306"/>
      <c r="I126" s="306"/>
      <c r="J126" s="306"/>
      <c r="K126" s="306"/>
      <c r="L126" s="306"/>
      <c r="M126" s="306"/>
      <c r="N126" s="306"/>
      <c r="O126" s="306"/>
      <c r="P126" s="306">
        <v>0</v>
      </c>
      <c r="Q126" s="306">
        <v>0</v>
      </c>
      <c r="R126" s="306"/>
      <c r="S126" s="306"/>
      <c r="T126" s="306"/>
    </row>
    <row r="127" ht="19.5" customHeight="1" spans="1:20">
      <c r="A127" s="305" t="s">
        <v>321</v>
      </c>
      <c r="B127" s="305"/>
      <c r="C127" s="305"/>
      <c r="D127" s="305" t="s">
        <v>322</v>
      </c>
      <c r="E127" s="306">
        <v>0</v>
      </c>
      <c r="F127" s="306">
        <v>0</v>
      </c>
      <c r="G127" s="306">
        <v>0</v>
      </c>
      <c r="H127" s="306">
        <v>5395459.17</v>
      </c>
      <c r="I127" s="306"/>
      <c r="J127" s="306">
        <v>5395459.17</v>
      </c>
      <c r="K127" s="306">
        <v>5395459.17</v>
      </c>
      <c r="L127" s="306"/>
      <c r="M127" s="306"/>
      <c r="N127" s="306"/>
      <c r="O127" s="306">
        <v>5395459.17</v>
      </c>
      <c r="P127" s="306">
        <v>0</v>
      </c>
      <c r="Q127" s="306">
        <v>0</v>
      </c>
      <c r="R127" s="306">
        <v>0</v>
      </c>
      <c r="S127" s="306">
        <v>0</v>
      </c>
      <c r="T127" s="306">
        <v>0</v>
      </c>
    </row>
    <row r="128" ht="19.5" customHeight="1" spans="1:20">
      <c r="A128" s="305" t="s">
        <v>323</v>
      </c>
      <c r="B128" s="305"/>
      <c r="C128" s="305"/>
      <c r="D128" s="305" t="s">
        <v>324</v>
      </c>
      <c r="E128" s="306">
        <v>0</v>
      </c>
      <c r="F128" s="306">
        <v>0</v>
      </c>
      <c r="G128" s="306">
        <v>0</v>
      </c>
      <c r="H128" s="306">
        <v>3645359.17</v>
      </c>
      <c r="I128" s="306"/>
      <c r="J128" s="306">
        <v>3645359.17</v>
      </c>
      <c r="K128" s="306">
        <v>3645359.17</v>
      </c>
      <c r="L128" s="306"/>
      <c r="M128" s="306"/>
      <c r="N128" s="306"/>
      <c r="O128" s="306">
        <v>3645359.17</v>
      </c>
      <c r="P128" s="306">
        <v>0</v>
      </c>
      <c r="Q128" s="306">
        <v>0</v>
      </c>
      <c r="R128" s="306">
        <v>0</v>
      </c>
      <c r="S128" s="306">
        <v>0</v>
      </c>
      <c r="T128" s="306">
        <v>0</v>
      </c>
    </row>
    <row r="129" ht="19.5" customHeight="1" spans="1:20">
      <c r="A129" s="305" t="s">
        <v>325</v>
      </c>
      <c r="B129" s="305"/>
      <c r="C129" s="305"/>
      <c r="D129" s="305" t="s">
        <v>326</v>
      </c>
      <c r="E129" s="306">
        <v>0</v>
      </c>
      <c r="F129" s="306">
        <v>0</v>
      </c>
      <c r="G129" s="306">
        <v>0</v>
      </c>
      <c r="H129" s="306">
        <v>1546100</v>
      </c>
      <c r="I129" s="306"/>
      <c r="J129" s="306">
        <v>1546100</v>
      </c>
      <c r="K129" s="306">
        <v>1546100</v>
      </c>
      <c r="L129" s="306"/>
      <c r="M129" s="306"/>
      <c r="N129" s="306"/>
      <c r="O129" s="306">
        <v>1546100</v>
      </c>
      <c r="P129" s="306">
        <v>0</v>
      </c>
      <c r="Q129" s="306">
        <v>0</v>
      </c>
      <c r="R129" s="306">
        <v>0</v>
      </c>
      <c r="S129" s="306">
        <v>0</v>
      </c>
      <c r="T129" s="306">
        <v>0</v>
      </c>
    </row>
    <row r="130" ht="19.5" customHeight="1" spans="1:20">
      <c r="A130" s="305" t="s">
        <v>466</v>
      </c>
      <c r="B130" s="305"/>
      <c r="C130" s="305"/>
      <c r="D130" s="305" t="s">
        <v>467</v>
      </c>
      <c r="E130" s="306">
        <v>0</v>
      </c>
      <c r="F130" s="306">
        <v>0</v>
      </c>
      <c r="G130" s="306">
        <v>0</v>
      </c>
      <c r="H130" s="306"/>
      <c r="I130" s="306"/>
      <c r="J130" s="306"/>
      <c r="K130" s="306"/>
      <c r="L130" s="306"/>
      <c r="M130" s="306"/>
      <c r="N130" s="306"/>
      <c r="O130" s="306"/>
      <c r="P130" s="306">
        <v>0</v>
      </c>
      <c r="Q130" s="306">
        <v>0</v>
      </c>
      <c r="R130" s="306"/>
      <c r="S130" s="306"/>
      <c r="T130" s="306"/>
    </row>
    <row r="131" ht="19.5" customHeight="1" spans="1:20">
      <c r="A131" s="305" t="s">
        <v>327</v>
      </c>
      <c r="B131" s="305"/>
      <c r="C131" s="305"/>
      <c r="D131" s="305" t="s">
        <v>328</v>
      </c>
      <c r="E131" s="306">
        <v>0</v>
      </c>
      <c r="F131" s="306">
        <v>0</v>
      </c>
      <c r="G131" s="306">
        <v>0</v>
      </c>
      <c r="H131" s="306">
        <v>204000</v>
      </c>
      <c r="I131" s="306"/>
      <c r="J131" s="306">
        <v>204000</v>
      </c>
      <c r="K131" s="306">
        <v>204000</v>
      </c>
      <c r="L131" s="306"/>
      <c r="M131" s="306"/>
      <c r="N131" s="306"/>
      <c r="O131" s="306">
        <v>204000</v>
      </c>
      <c r="P131" s="306">
        <v>0</v>
      </c>
      <c r="Q131" s="306">
        <v>0</v>
      </c>
      <c r="R131" s="306">
        <v>0</v>
      </c>
      <c r="S131" s="306">
        <v>0</v>
      </c>
      <c r="T131" s="306">
        <v>0</v>
      </c>
    </row>
    <row r="132" ht="19.5" customHeight="1" spans="1:20">
      <c r="A132" s="305" t="s">
        <v>329</v>
      </c>
      <c r="B132" s="305"/>
      <c r="C132" s="305"/>
      <c r="D132" s="305" t="s">
        <v>330</v>
      </c>
      <c r="E132" s="306">
        <v>0</v>
      </c>
      <c r="F132" s="306">
        <v>0</v>
      </c>
      <c r="G132" s="306">
        <v>0</v>
      </c>
      <c r="H132" s="306">
        <v>3490859.83</v>
      </c>
      <c r="I132" s="306">
        <v>3196159.83</v>
      </c>
      <c r="J132" s="306">
        <v>294700</v>
      </c>
      <c r="K132" s="306">
        <v>3490859.83</v>
      </c>
      <c r="L132" s="306">
        <v>3196159.83</v>
      </c>
      <c r="M132" s="306">
        <v>3190399.83</v>
      </c>
      <c r="N132" s="306">
        <v>5760</v>
      </c>
      <c r="O132" s="306">
        <v>294700</v>
      </c>
      <c r="P132" s="306">
        <v>0</v>
      </c>
      <c r="Q132" s="306">
        <v>0</v>
      </c>
      <c r="R132" s="306">
        <v>0</v>
      </c>
      <c r="S132" s="306">
        <v>0</v>
      </c>
      <c r="T132" s="306">
        <v>0</v>
      </c>
    </row>
    <row r="133" ht="19.5" customHeight="1" spans="1:20">
      <c r="A133" s="305" t="s">
        <v>331</v>
      </c>
      <c r="B133" s="305"/>
      <c r="C133" s="305"/>
      <c r="D133" s="305" t="s">
        <v>332</v>
      </c>
      <c r="E133" s="306">
        <v>0</v>
      </c>
      <c r="F133" s="306">
        <v>0</v>
      </c>
      <c r="G133" s="306">
        <v>0</v>
      </c>
      <c r="H133" s="306">
        <v>219700</v>
      </c>
      <c r="I133" s="306"/>
      <c r="J133" s="306">
        <v>219700</v>
      </c>
      <c r="K133" s="306">
        <v>219700</v>
      </c>
      <c r="L133" s="306"/>
      <c r="M133" s="306"/>
      <c r="N133" s="306"/>
      <c r="O133" s="306">
        <v>219700</v>
      </c>
      <c r="P133" s="306">
        <v>0</v>
      </c>
      <c r="Q133" s="306">
        <v>0</v>
      </c>
      <c r="R133" s="306">
        <v>0</v>
      </c>
      <c r="S133" s="306">
        <v>0</v>
      </c>
      <c r="T133" s="306">
        <v>0</v>
      </c>
    </row>
    <row r="134" ht="19.5" customHeight="1" spans="1:20">
      <c r="A134" s="305" t="s">
        <v>333</v>
      </c>
      <c r="B134" s="305"/>
      <c r="C134" s="305"/>
      <c r="D134" s="305" t="s">
        <v>334</v>
      </c>
      <c r="E134" s="306">
        <v>0</v>
      </c>
      <c r="F134" s="306">
        <v>0</v>
      </c>
      <c r="G134" s="306">
        <v>0</v>
      </c>
      <c r="H134" s="306">
        <v>3271159.83</v>
      </c>
      <c r="I134" s="306">
        <v>3196159.83</v>
      </c>
      <c r="J134" s="306">
        <v>75000</v>
      </c>
      <c r="K134" s="306">
        <v>3271159.83</v>
      </c>
      <c r="L134" s="306">
        <v>3196159.83</v>
      </c>
      <c r="M134" s="306">
        <v>3190399.83</v>
      </c>
      <c r="N134" s="306">
        <v>5760</v>
      </c>
      <c r="O134" s="306">
        <v>75000</v>
      </c>
      <c r="P134" s="306">
        <v>0</v>
      </c>
      <c r="Q134" s="306">
        <v>0</v>
      </c>
      <c r="R134" s="306">
        <v>0</v>
      </c>
      <c r="S134" s="306">
        <v>0</v>
      </c>
      <c r="T134" s="306">
        <v>0</v>
      </c>
    </row>
    <row r="135" ht="19.5" customHeight="1" spans="1:20">
      <c r="A135" s="305" t="s">
        <v>468</v>
      </c>
      <c r="B135" s="305"/>
      <c r="C135" s="305"/>
      <c r="D135" s="305" t="s">
        <v>469</v>
      </c>
      <c r="E135" s="306">
        <v>0</v>
      </c>
      <c r="F135" s="306">
        <v>0</v>
      </c>
      <c r="G135" s="306">
        <v>0</v>
      </c>
      <c r="H135" s="306"/>
      <c r="I135" s="306"/>
      <c r="J135" s="306"/>
      <c r="K135" s="306"/>
      <c r="L135" s="306"/>
      <c r="M135" s="306"/>
      <c r="N135" s="306"/>
      <c r="O135" s="306"/>
      <c r="P135" s="306">
        <v>0</v>
      </c>
      <c r="Q135" s="306">
        <v>0</v>
      </c>
      <c r="R135" s="306"/>
      <c r="S135" s="306"/>
      <c r="T135" s="306"/>
    </row>
    <row r="136" ht="19.5" customHeight="1" spans="1:20">
      <c r="A136" s="305" t="s">
        <v>339</v>
      </c>
      <c r="B136" s="305"/>
      <c r="C136" s="305"/>
      <c r="D136" s="305" t="s">
        <v>340</v>
      </c>
      <c r="E136" s="306">
        <v>0</v>
      </c>
      <c r="F136" s="306">
        <v>0</v>
      </c>
      <c r="G136" s="306">
        <v>0</v>
      </c>
      <c r="H136" s="306">
        <v>10368699.96</v>
      </c>
      <c r="I136" s="306"/>
      <c r="J136" s="306">
        <v>10368699.96</v>
      </c>
      <c r="K136" s="306">
        <v>10368699.96</v>
      </c>
      <c r="L136" s="306"/>
      <c r="M136" s="306"/>
      <c r="N136" s="306"/>
      <c r="O136" s="306">
        <v>10368699.96</v>
      </c>
      <c r="P136" s="306">
        <v>0</v>
      </c>
      <c r="Q136" s="306">
        <v>0</v>
      </c>
      <c r="R136" s="306">
        <v>0</v>
      </c>
      <c r="S136" s="306">
        <v>0</v>
      </c>
      <c r="T136" s="306">
        <v>0</v>
      </c>
    </row>
    <row r="137" ht="19.5" customHeight="1" spans="1:20">
      <c r="A137" s="305" t="s">
        <v>341</v>
      </c>
      <c r="B137" s="305"/>
      <c r="C137" s="305"/>
      <c r="D137" s="305" t="s">
        <v>340</v>
      </c>
      <c r="E137" s="306">
        <v>0</v>
      </c>
      <c r="F137" s="306">
        <v>0</v>
      </c>
      <c r="G137" s="306">
        <v>0</v>
      </c>
      <c r="H137" s="306">
        <v>10368699.96</v>
      </c>
      <c r="I137" s="306"/>
      <c r="J137" s="306">
        <v>10368699.96</v>
      </c>
      <c r="K137" s="306">
        <v>10368699.96</v>
      </c>
      <c r="L137" s="306"/>
      <c r="M137" s="306"/>
      <c r="N137" s="306"/>
      <c r="O137" s="306">
        <v>10368699.96</v>
      </c>
      <c r="P137" s="306">
        <v>0</v>
      </c>
      <c r="Q137" s="306">
        <v>0</v>
      </c>
      <c r="R137" s="306">
        <v>0</v>
      </c>
      <c r="S137" s="306">
        <v>0</v>
      </c>
      <c r="T137" s="306">
        <v>0</v>
      </c>
    </row>
    <row r="138" ht="19.5" customHeight="1" spans="1:20">
      <c r="A138" s="305" t="s">
        <v>342</v>
      </c>
      <c r="B138" s="305"/>
      <c r="C138" s="305"/>
      <c r="D138" s="305" t="s">
        <v>343</v>
      </c>
      <c r="E138" s="306">
        <v>0</v>
      </c>
      <c r="F138" s="306">
        <v>0</v>
      </c>
      <c r="G138" s="306">
        <v>0</v>
      </c>
      <c r="H138" s="306">
        <v>235054</v>
      </c>
      <c r="I138" s="306"/>
      <c r="J138" s="306">
        <v>235054</v>
      </c>
      <c r="K138" s="306">
        <v>235054</v>
      </c>
      <c r="L138" s="306"/>
      <c r="M138" s="306"/>
      <c r="N138" s="306"/>
      <c r="O138" s="306">
        <v>235054</v>
      </c>
      <c r="P138" s="306">
        <v>0</v>
      </c>
      <c r="Q138" s="306">
        <v>0</v>
      </c>
      <c r="R138" s="306">
        <v>0</v>
      </c>
      <c r="S138" s="306">
        <v>0</v>
      </c>
      <c r="T138" s="306">
        <v>0</v>
      </c>
    </row>
    <row r="139" ht="19.5" customHeight="1" spans="1:20">
      <c r="A139" s="305" t="s">
        <v>344</v>
      </c>
      <c r="B139" s="305"/>
      <c r="C139" s="305"/>
      <c r="D139" s="305" t="s">
        <v>345</v>
      </c>
      <c r="E139" s="306">
        <v>0</v>
      </c>
      <c r="F139" s="306">
        <v>0</v>
      </c>
      <c r="G139" s="306">
        <v>0</v>
      </c>
      <c r="H139" s="306">
        <v>185054</v>
      </c>
      <c r="I139" s="306"/>
      <c r="J139" s="306">
        <v>185054</v>
      </c>
      <c r="K139" s="306">
        <v>185054</v>
      </c>
      <c r="L139" s="306"/>
      <c r="M139" s="306"/>
      <c r="N139" s="306"/>
      <c r="O139" s="306">
        <v>185054</v>
      </c>
      <c r="P139" s="306">
        <v>0</v>
      </c>
      <c r="Q139" s="306">
        <v>0</v>
      </c>
      <c r="R139" s="306">
        <v>0</v>
      </c>
      <c r="S139" s="306">
        <v>0</v>
      </c>
      <c r="T139" s="306">
        <v>0</v>
      </c>
    </row>
    <row r="140" ht="19.5" customHeight="1" spans="1:20">
      <c r="A140" s="305" t="s">
        <v>346</v>
      </c>
      <c r="B140" s="305"/>
      <c r="C140" s="305"/>
      <c r="D140" s="305" t="s">
        <v>347</v>
      </c>
      <c r="E140" s="306">
        <v>0</v>
      </c>
      <c r="F140" s="306">
        <v>0</v>
      </c>
      <c r="G140" s="306">
        <v>0</v>
      </c>
      <c r="H140" s="306">
        <v>185054</v>
      </c>
      <c r="I140" s="306"/>
      <c r="J140" s="306">
        <v>185054</v>
      </c>
      <c r="K140" s="306">
        <v>185054</v>
      </c>
      <c r="L140" s="306"/>
      <c r="M140" s="306"/>
      <c r="N140" s="306"/>
      <c r="O140" s="306">
        <v>185054</v>
      </c>
      <c r="P140" s="306">
        <v>0</v>
      </c>
      <c r="Q140" s="306">
        <v>0</v>
      </c>
      <c r="R140" s="306">
        <v>0</v>
      </c>
      <c r="S140" s="306">
        <v>0</v>
      </c>
      <c r="T140" s="306">
        <v>0</v>
      </c>
    </row>
    <row r="141" ht="19.5" customHeight="1" spans="1:20">
      <c r="A141" s="305" t="s">
        <v>348</v>
      </c>
      <c r="B141" s="305"/>
      <c r="C141" s="305"/>
      <c r="D141" s="305" t="s">
        <v>349</v>
      </c>
      <c r="E141" s="306">
        <v>0</v>
      </c>
      <c r="F141" s="306">
        <v>0</v>
      </c>
      <c r="G141" s="306">
        <v>0</v>
      </c>
      <c r="H141" s="306">
        <v>50000</v>
      </c>
      <c r="I141" s="306"/>
      <c r="J141" s="306">
        <v>50000</v>
      </c>
      <c r="K141" s="306">
        <v>50000</v>
      </c>
      <c r="L141" s="306"/>
      <c r="M141" s="306"/>
      <c r="N141" s="306"/>
      <c r="O141" s="306">
        <v>50000</v>
      </c>
      <c r="P141" s="306">
        <v>0</v>
      </c>
      <c r="Q141" s="306">
        <v>0</v>
      </c>
      <c r="R141" s="306">
        <v>0</v>
      </c>
      <c r="S141" s="306">
        <v>0</v>
      </c>
      <c r="T141" s="306">
        <v>0</v>
      </c>
    </row>
    <row r="142" ht="19.5" customHeight="1" spans="1:20">
      <c r="A142" s="305" t="s">
        <v>350</v>
      </c>
      <c r="B142" s="305"/>
      <c r="C142" s="305"/>
      <c r="D142" s="305" t="s">
        <v>351</v>
      </c>
      <c r="E142" s="306">
        <v>0</v>
      </c>
      <c r="F142" s="306">
        <v>0</v>
      </c>
      <c r="G142" s="306">
        <v>0</v>
      </c>
      <c r="H142" s="306">
        <v>50000</v>
      </c>
      <c r="I142" s="306"/>
      <c r="J142" s="306">
        <v>50000</v>
      </c>
      <c r="K142" s="306">
        <v>50000</v>
      </c>
      <c r="L142" s="306"/>
      <c r="M142" s="306"/>
      <c r="N142" s="306"/>
      <c r="O142" s="306">
        <v>50000</v>
      </c>
      <c r="P142" s="306">
        <v>0</v>
      </c>
      <c r="Q142" s="306">
        <v>0</v>
      </c>
      <c r="R142" s="306">
        <v>0</v>
      </c>
      <c r="S142" s="306">
        <v>0</v>
      </c>
      <c r="T142" s="306">
        <v>0</v>
      </c>
    </row>
    <row r="143" ht="19.5" customHeight="1" spans="1:20">
      <c r="A143" s="305" t="s">
        <v>470</v>
      </c>
      <c r="B143" s="305"/>
      <c r="C143" s="305"/>
      <c r="D143" s="305" t="s">
        <v>471</v>
      </c>
      <c r="E143" s="306">
        <v>0</v>
      </c>
      <c r="F143" s="306">
        <v>0</v>
      </c>
      <c r="G143" s="306">
        <v>0</v>
      </c>
      <c r="H143" s="306"/>
      <c r="I143" s="306"/>
      <c r="J143" s="306"/>
      <c r="K143" s="306"/>
      <c r="L143" s="306"/>
      <c r="M143" s="306"/>
      <c r="N143" s="306"/>
      <c r="O143" s="306"/>
      <c r="P143" s="306">
        <v>0</v>
      </c>
      <c r="Q143" s="306">
        <v>0</v>
      </c>
      <c r="R143" s="306"/>
      <c r="S143" s="306"/>
      <c r="T143" s="306"/>
    </row>
    <row r="144" ht="19.5" customHeight="1" spans="1:20">
      <c r="A144" s="305" t="s">
        <v>472</v>
      </c>
      <c r="B144" s="305"/>
      <c r="C144" s="305"/>
      <c r="D144" s="305" t="s">
        <v>473</v>
      </c>
      <c r="E144" s="306">
        <v>0</v>
      </c>
      <c r="F144" s="306">
        <v>0</v>
      </c>
      <c r="G144" s="306">
        <v>0</v>
      </c>
      <c r="H144" s="306"/>
      <c r="I144" s="306"/>
      <c r="J144" s="306"/>
      <c r="K144" s="306"/>
      <c r="L144" s="306"/>
      <c r="M144" s="306"/>
      <c r="N144" s="306"/>
      <c r="O144" s="306"/>
      <c r="P144" s="306">
        <v>0</v>
      </c>
      <c r="Q144" s="306">
        <v>0</v>
      </c>
      <c r="R144" s="306"/>
      <c r="S144" s="306"/>
      <c r="T144" s="306"/>
    </row>
    <row r="145" ht="19.5" customHeight="1" spans="1:20">
      <c r="A145" s="305" t="s">
        <v>352</v>
      </c>
      <c r="B145" s="305"/>
      <c r="C145" s="305"/>
      <c r="D145" s="305" t="s">
        <v>353</v>
      </c>
      <c r="E145" s="306">
        <v>0</v>
      </c>
      <c r="F145" s="306">
        <v>0</v>
      </c>
      <c r="G145" s="306">
        <v>0</v>
      </c>
      <c r="H145" s="306">
        <v>948061.33</v>
      </c>
      <c r="I145" s="306">
        <v>455167.33</v>
      </c>
      <c r="J145" s="306">
        <v>492894</v>
      </c>
      <c r="K145" s="306">
        <v>948061.33</v>
      </c>
      <c r="L145" s="306">
        <v>455167.33</v>
      </c>
      <c r="M145" s="306">
        <v>435099.33</v>
      </c>
      <c r="N145" s="306">
        <v>20068</v>
      </c>
      <c r="O145" s="306">
        <v>492894</v>
      </c>
      <c r="P145" s="306">
        <v>0</v>
      </c>
      <c r="Q145" s="306">
        <v>0</v>
      </c>
      <c r="R145" s="306">
        <v>0</v>
      </c>
      <c r="S145" s="306">
        <v>0</v>
      </c>
      <c r="T145" s="306">
        <v>0</v>
      </c>
    </row>
    <row r="146" ht="19.5" customHeight="1" spans="1:20">
      <c r="A146" s="305" t="s">
        <v>354</v>
      </c>
      <c r="B146" s="305"/>
      <c r="C146" s="305"/>
      <c r="D146" s="305" t="s">
        <v>355</v>
      </c>
      <c r="E146" s="306">
        <v>0</v>
      </c>
      <c r="F146" s="306">
        <v>0</v>
      </c>
      <c r="G146" s="306">
        <v>0</v>
      </c>
      <c r="H146" s="306">
        <v>948061.33</v>
      </c>
      <c r="I146" s="306">
        <v>455167.33</v>
      </c>
      <c r="J146" s="306">
        <v>492894</v>
      </c>
      <c r="K146" s="306">
        <v>948061.33</v>
      </c>
      <c r="L146" s="306">
        <v>455167.33</v>
      </c>
      <c r="M146" s="306">
        <v>435099.33</v>
      </c>
      <c r="N146" s="306">
        <v>20068</v>
      </c>
      <c r="O146" s="306">
        <v>492894</v>
      </c>
      <c r="P146" s="306">
        <v>0</v>
      </c>
      <c r="Q146" s="306">
        <v>0</v>
      </c>
      <c r="R146" s="306">
        <v>0</v>
      </c>
      <c r="S146" s="306">
        <v>0</v>
      </c>
      <c r="T146" s="306">
        <v>0</v>
      </c>
    </row>
    <row r="147" ht="19.5" customHeight="1" spans="1:20">
      <c r="A147" s="305" t="s">
        <v>356</v>
      </c>
      <c r="B147" s="305"/>
      <c r="C147" s="305"/>
      <c r="D147" s="305" t="s">
        <v>292</v>
      </c>
      <c r="E147" s="306">
        <v>0</v>
      </c>
      <c r="F147" s="306">
        <v>0</v>
      </c>
      <c r="G147" s="306">
        <v>0</v>
      </c>
      <c r="H147" s="306">
        <v>455167.33</v>
      </c>
      <c r="I147" s="306">
        <v>455167.33</v>
      </c>
      <c r="J147" s="306"/>
      <c r="K147" s="306">
        <v>455167.33</v>
      </c>
      <c r="L147" s="306">
        <v>455167.33</v>
      </c>
      <c r="M147" s="306">
        <v>435099.33</v>
      </c>
      <c r="N147" s="306">
        <v>20068</v>
      </c>
      <c r="O147" s="306"/>
      <c r="P147" s="306">
        <v>0</v>
      </c>
      <c r="Q147" s="306">
        <v>0</v>
      </c>
      <c r="R147" s="306">
        <v>0</v>
      </c>
      <c r="S147" s="306">
        <v>0</v>
      </c>
      <c r="T147" s="306">
        <v>0</v>
      </c>
    </row>
    <row r="148" ht="19.5" customHeight="1" spans="1:20">
      <c r="A148" s="305" t="s">
        <v>357</v>
      </c>
      <c r="B148" s="305"/>
      <c r="C148" s="305"/>
      <c r="D148" s="305" t="s">
        <v>358</v>
      </c>
      <c r="E148" s="306">
        <v>0</v>
      </c>
      <c r="F148" s="306">
        <v>0</v>
      </c>
      <c r="G148" s="306">
        <v>0</v>
      </c>
      <c r="H148" s="306">
        <v>492894</v>
      </c>
      <c r="I148" s="306"/>
      <c r="J148" s="306">
        <v>492894</v>
      </c>
      <c r="K148" s="306">
        <v>492894</v>
      </c>
      <c r="L148" s="306"/>
      <c r="M148" s="306"/>
      <c r="N148" s="306"/>
      <c r="O148" s="306">
        <v>492894</v>
      </c>
      <c r="P148" s="306">
        <v>0</v>
      </c>
      <c r="Q148" s="306">
        <v>0</v>
      </c>
      <c r="R148" s="306">
        <v>0</v>
      </c>
      <c r="S148" s="306">
        <v>0</v>
      </c>
      <c r="T148" s="306">
        <v>0</v>
      </c>
    </row>
    <row r="149" ht="19.5" customHeight="1" spans="1:20">
      <c r="A149" s="305" t="s">
        <v>359</v>
      </c>
      <c r="B149" s="305"/>
      <c r="C149" s="305"/>
      <c r="D149" s="305" t="s">
        <v>360</v>
      </c>
      <c r="E149" s="306">
        <v>0</v>
      </c>
      <c r="F149" s="306">
        <v>0</v>
      </c>
      <c r="G149" s="306">
        <v>0</v>
      </c>
      <c r="H149" s="306">
        <v>872036</v>
      </c>
      <c r="I149" s="306">
        <v>801323</v>
      </c>
      <c r="J149" s="306">
        <v>70713</v>
      </c>
      <c r="K149" s="306">
        <v>872036</v>
      </c>
      <c r="L149" s="306">
        <v>801323</v>
      </c>
      <c r="M149" s="306">
        <v>801323</v>
      </c>
      <c r="N149" s="306">
        <v>0</v>
      </c>
      <c r="O149" s="306">
        <v>70713</v>
      </c>
      <c r="P149" s="306">
        <v>0</v>
      </c>
      <c r="Q149" s="306">
        <v>0</v>
      </c>
      <c r="R149" s="306">
        <v>0</v>
      </c>
      <c r="S149" s="306">
        <v>0</v>
      </c>
      <c r="T149" s="306">
        <v>0</v>
      </c>
    </row>
    <row r="150" ht="19.5" customHeight="1" spans="1:20">
      <c r="A150" s="305" t="s">
        <v>361</v>
      </c>
      <c r="B150" s="305"/>
      <c r="C150" s="305"/>
      <c r="D150" s="305" t="s">
        <v>362</v>
      </c>
      <c r="E150" s="306">
        <v>0</v>
      </c>
      <c r="F150" s="306">
        <v>0</v>
      </c>
      <c r="G150" s="306">
        <v>0</v>
      </c>
      <c r="H150" s="306">
        <v>801323</v>
      </c>
      <c r="I150" s="306">
        <v>801323</v>
      </c>
      <c r="J150" s="306"/>
      <c r="K150" s="306">
        <v>801323</v>
      </c>
      <c r="L150" s="306">
        <v>801323</v>
      </c>
      <c r="M150" s="306">
        <v>801323</v>
      </c>
      <c r="N150" s="306">
        <v>0</v>
      </c>
      <c r="O150" s="306"/>
      <c r="P150" s="306">
        <v>0</v>
      </c>
      <c r="Q150" s="306">
        <v>0</v>
      </c>
      <c r="R150" s="306">
        <v>0</v>
      </c>
      <c r="S150" s="306">
        <v>0</v>
      </c>
      <c r="T150" s="306">
        <v>0</v>
      </c>
    </row>
    <row r="151" ht="19.5" customHeight="1" spans="1:20">
      <c r="A151" s="305" t="s">
        <v>363</v>
      </c>
      <c r="B151" s="305"/>
      <c r="C151" s="305"/>
      <c r="D151" s="305" t="s">
        <v>364</v>
      </c>
      <c r="E151" s="306">
        <v>0</v>
      </c>
      <c r="F151" s="306">
        <v>0</v>
      </c>
      <c r="G151" s="306">
        <v>0</v>
      </c>
      <c r="H151" s="306">
        <v>801323</v>
      </c>
      <c r="I151" s="306">
        <v>801323</v>
      </c>
      <c r="J151" s="306"/>
      <c r="K151" s="306">
        <v>801323</v>
      </c>
      <c r="L151" s="306">
        <v>801323</v>
      </c>
      <c r="M151" s="306">
        <v>801323</v>
      </c>
      <c r="N151" s="306">
        <v>0</v>
      </c>
      <c r="O151" s="306"/>
      <c r="P151" s="306">
        <v>0</v>
      </c>
      <c r="Q151" s="306">
        <v>0</v>
      </c>
      <c r="R151" s="306">
        <v>0</v>
      </c>
      <c r="S151" s="306">
        <v>0</v>
      </c>
      <c r="T151" s="306">
        <v>0</v>
      </c>
    </row>
    <row r="152" ht="19.5" customHeight="1" spans="1:20">
      <c r="A152" s="305" t="s">
        <v>365</v>
      </c>
      <c r="B152" s="305"/>
      <c r="C152" s="305"/>
      <c r="D152" s="305" t="s">
        <v>366</v>
      </c>
      <c r="E152" s="306">
        <v>0</v>
      </c>
      <c r="F152" s="306">
        <v>0</v>
      </c>
      <c r="G152" s="306">
        <v>0</v>
      </c>
      <c r="H152" s="306">
        <v>70713</v>
      </c>
      <c r="I152" s="306"/>
      <c r="J152" s="306">
        <v>70713</v>
      </c>
      <c r="K152" s="306">
        <v>70713</v>
      </c>
      <c r="L152" s="306"/>
      <c r="M152" s="306"/>
      <c r="N152" s="306"/>
      <c r="O152" s="306">
        <v>70713</v>
      </c>
      <c r="P152" s="306">
        <v>0</v>
      </c>
      <c r="Q152" s="306">
        <v>0</v>
      </c>
      <c r="R152" s="306">
        <v>0</v>
      </c>
      <c r="S152" s="306">
        <v>0</v>
      </c>
      <c r="T152" s="306">
        <v>0</v>
      </c>
    </row>
    <row r="153" ht="19.5" customHeight="1" spans="1:20">
      <c r="A153" s="305" t="s">
        <v>367</v>
      </c>
      <c r="B153" s="305"/>
      <c r="C153" s="305"/>
      <c r="D153" s="305" t="s">
        <v>368</v>
      </c>
      <c r="E153" s="306">
        <v>0</v>
      </c>
      <c r="F153" s="306">
        <v>0</v>
      </c>
      <c r="G153" s="306">
        <v>0</v>
      </c>
      <c r="H153" s="306">
        <v>70713</v>
      </c>
      <c r="I153" s="306"/>
      <c r="J153" s="306">
        <v>70713</v>
      </c>
      <c r="K153" s="306">
        <v>70713</v>
      </c>
      <c r="L153" s="306"/>
      <c r="M153" s="306"/>
      <c r="N153" s="306"/>
      <c r="O153" s="306">
        <v>70713</v>
      </c>
      <c r="P153" s="306">
        <v>0</v>
      </c>
      <c r="Q153" s="306">
        <v>0</v>
      </c>
      <c r="R153" s="306">
        <v>0</v>
      </c>
      <c r="S153" s="306">
        <v>0</v>
      </c>
      <c r="T153" s="306">
        <v>0</v>
      </c>
    </row>
    <row r="154" ht="19.5" customHeight="1" spans="1:20">
      <c r="A154" s="305" t="s">
        <v>375</v>
      </c>
      <c r="B154" s="305"/>
      <c r="C154" s="305"/>
      <c r="D154" s="305" t="s">
        <v>376</v>
      </c>
      <c r="E154" s="306">
        <v>0</v>
      </c>
      <c r="F154" s="306">
        <v>0</v>
      </c>
      <c r="G154" s="306">
        <v>0</v>
      </c>
      <c r="H154" s="306">
        <v>73000</v>
      </c>
      <c r="I154" s="306"/>
      <c r="J154" s="306">
        <v>73000</v>
      </c>
      <c r="K154" s="306">
        <v>73000</v>
      </c>
      <c r="L154" s="306"/>
      <c r="M154" s="306"/>
      <c r="N154" s="306"/>
      <c r="O154" s="306">
        <v>73000</v>
      </c>
      <c r="P154" s="306">
        <v>0</v>
      </c>
      <c r="Q154" s="306">
        <v>0</v>
      </c>
      <c r="R154" s="306">
        <v>0</v>
      </c>
      <c r="S154" s="306">
        <v>0</v>
      </c>
      <c r="T154" s="306">
        <v>0</v>
      </c>
    </row>
    <row r="155" ht="19.5" customHeight="1" spans="1:20">
      <c r="A155" s="305" t="s">
        <v>377</v>
      </c>
      <c r="B155" s="305"/>
      <c r="C155" s="305"/>
      <c r="D155" s="305" t="s">
        <v>378</v>
      </c>
      <c r="E155" s="306">
        <v>0</v>
      </c>
      <c r="F155" s="306">
        <v>0</v>
      </c>
      <c r="G155" s="306">
        <v>0</v>
      </c>
      <c r="H155" s="306">
        <v>73000</v>
      </c>
      <c r="I155" s="306"/>
      <c r="J155" s="306">
        <v>73000</v>
      </c>
      <c r="K155" s="306">
        <v>73000</v>
      </c>
      <c r="L155" s="306"/>
      <c r="M155" s="306"/>
      <c r="N155" s="306"/>
      <c r="O155" s="306">
        <v>73000</v>
      </c>
      <c r="P155" s="306">
        <v>0</v>
      </c>
      <c r="Q155" s="306">
        <v>0</v>
      </c>
      <c r="R155" s="306">
        <v>0</v>
      </c>
      <c r="S155" s="306">
        <v>0</v>
      </c>
      <c r="T155" s="306">
        <v>0</v>
      </c>
    </row>
    <row r="156" ht="19.5" customHeight="1" spans="1:20">
      <c r="A156" s="305" t="s">
        <v>379</v>
      </c>
      <c r="B156" s="305"/>
      <c r="C156" s="305"/>
      <c r="D156" s="305" t="s">
        <v>380</v>
      </c>
      <c r="E156" s="306">
        <v>0</v>
      </c>
      <c r="F156" s="306">
        <v>0</v>
      </c>
      <c r="G156" s="306">
        <v>0</v>
      </c>
      <c r="H156" s="306">
        <v>73000</v>
      </c>
      <c r="I156" s="306"/>
      <c r="J156" s="306">
        <v>73000</v>
      </c>
      <c r="K156" s="306">
        <v>73000</v>
      </c>
      <c r="L156" s="306"/>
      <c r="M156" s="306"/>
      <c r="N156" s="306"/>
      <c r="O156" s="306">
        <v>73000</v>
      </c>
      <c r="P156" s="306">
        <v>0</v>
      </c>
      <c r="Q156" s="306">
        <v>0</v>
      </c>
      <c r="R156" s="306">
        <v>0</v>
      </c>
      <c r="S156" s="306">
        <v>0</v>
      </c>
      <c r="T156" s="306">
        <v>0</v>
      </c>
    </row>
    <row r="157" ht="19.5" customHeight="1" spans="1:20">
      <c r="A157" s="305" t="s">
        <v>474</v>
      </c>
      <c r="B157" s="305"/>
      <c r="C157" s="305"/>
      <c r="D157" s="305" t="s">
        <v>475</v>
      </c>
      <c r="E157" s="306">
        <v>0</v>
      </c>
      <c r="F157" s="306">
        <v>0</v>
      </c>
      <c r="G157" s="306">
        <v>0</v>
      </c>
      <c r="H157" s="306"/>
      <c r="I157" s="306"/>
      <c r="J157" s="306"/>
      <c r="K157" s="306"/>
      <c r="L157" s="306"/>
      <c r="M157" s="306"/>
      <c r="N157" s="306"/>
      <c r="O157" s="306"/>
      <c r="P157" s="306">
        <v>0</v>
      </c>
      <c r="Q157" s="306">
        <v>0</v>
      </c>
      <c r="R157" s="306"/>
      <c r="S157" s="306"/>
      <c r="T157" s="306"/>
    </row>
    <row r="158" ht="19.5" customHeight="1" spans="1:20">
      <c r="A158" s="305" t="s">
        <v>476</v>
      </c>
      <c r="B158" s="305"/>
      <c r="C158" s="305"/>
      <c r="D158" s="305" t="s">
        <v>475</v>
      </c>
      <c r="E158" s="306">
        <v>0</v>
      </c>
      <c r="F158" s="306">
        <v>0</v>
      </c>
      <c r="G158" s="306">
        <v>0</v>
      </c>
      <c r="H158" s="306"/>
      <c r="I158" s="306"/>
      <c r="J158" s="306"/>
      <c r="K158" s="306"/>
      <c r="L158" s="306"/>
      <c r="M158" s="306"/>
      <c r="N158" s="306"/>
      <c r="O158" s="306"/>
      <c r="P158" s="306">
        <v>0</v>
      </c>
      <c r="Q158" s="306">
        <v>0</v>
      </c>
      <c r="R158" s="306"/>
      <c r="S158" s="306"/>
      <c r="T158" s="306"/>
    </row>
    <row r="159" ht="19.5" customHeight="1" spans="1:20">
      <c r="A159" s="305" t="s">
        <v>477</v>
      </c>
      <c r="B159" s="305"/>
      <c r="C159" s="305"/>
      <c r="D159" s="305"/>
      <c r="E159" s="305"/>
      <c r="F159" s="305"/>
      <c r="G159" s="305"/>
      <c r="H159" s="305"/>
      <c r="I159" s="305"/>
      <c r="J159" s="305"/>
      <c r="K159" s="305"/>
      <c r="L159" s="305"/>
      <c r="M159" s="305"/>
      <c r="N159" s="305"/>
      <c r="O159" s="305"/>
      <c r="P159" s="305"/>
      <c r="Q159" s="305"/>
      <c r="R159" s="305"/>
      <c r="S159" s="305"/>
      <c r="T159" s="305"/>
    </row>
  </sheetData>
  <mergeCells count="17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T15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4"/>
  <cols>
    <col min="1" max="1" width="6.12962962962963" style="39" customWidth="1"/>
    <col min="2" max="2" width="32.8796296296296" style="39" customWidth="1"/>
    <col min="3" max="3" width="20.1296296296296" style="39" customWidth="1"/>
    <col min="4" max="4" width="6.12962962962963" style="39" customWidth="1"/>
    <col min="5" max="5" width="22.75" style="39" customWidth="1"/>
    <col min="6" max="6" width="19.3796296296296" style="39" customWidth="1"/>
    <col min="7" max="7" width="6.12962962962963" style="39" customWidth="1"/>
    <col min="8" max="8" width="36.8796296296296" style="39" customWidth="1"/>
    <col min="9" max="9" width="17.1296296296296" style="39" customWidth="1"/>
    <col min="10" max="16384" width="9" style="39"/>
  </cols>
  <sheetData>
    <row r="1" ht="28.2" spans="5:5">
      <c r="E1" s="313" t="s">
        <v>478</v>
      </c>
    </row>
    <row r="2" spans="9:9">
      <c r="I2" s="315" t="s">
        <v>479</v>
      </c>
    </row>
    <row r="3" spans="1:9">
      <c r="A3" s="315" t="s">
        <v>2</v>
      </c>
      <c r="I3" s="315" t="s">
        <v>3</v>
      </c>
    </row>
    <row r="4" ht="19.5" customHeight="1" spans="1:9">
      <c r="A4" s="309" t="s">
        <v>427</v>
      </c>
      <c r="B4" s="309"/>
      <c r="C4" s="309"/>
      <c r="D4" s="309" t="s">
        <v>426</v>
      </c>
      <c r="E4" s="309"/>
      <c r="F4" s="309"/>
      <c r="G4" s="309"/>
      <c r="H4" s="309"/>
      <c r="I4" s="309"/>
    </row>
    <row r="5" ht="19.5" customHeight="1" spans="1:9">
      <c r="A5" s="309" t="s">
        <v>480</v>
      </c>
      <c r="B5" s="309" t="s">
        <v>123</v>
      </c>
      <c r="C5" s="309" t="s">
        <v>8</v>
      </c>
      <c r="D5" s="309" t="s">
        <v>480</v>
      </c>
      <c r="E5" s="309" t="s">
        <v>123</v>
      </c>
      <c r="F5" s="309" t="s">
        <v>8</v>
      </c>
      <c r="G5" s="309" t="s">
        <v>480</v>
      </c>
      <c r="H5" s="309" t="s">
        <v>123</v>
      </c>
      <c r="I5" s="309" t="s">
        <v>8</v>
      </c>
    </row>
    <row r="6" ht="19.5" customHeight="1" spans="1:9">
      <c r="A6" s="309"/>
      <c r="B6" s="309"/>
      <c r="C6" s="309"/>
      <c r="D6" s="309"/>
      <c r="E6" s="309"/>
      <c r="F6" s="309"/>
      <c r="G6" s="309"/>
      <c r="H6" s="309"/>
      <c r="I6" s="309"/>
    </row>
    <row r="7" ht="19.5" customHeight="1" spans="1:9">
      <c r="A7" s="305" t="s">
        <v>481</v>
      </c>
      <c r="B7" s="305" t="s">
        <v>482</v>
      </c>
      <c r="C7" s="306">
        <v>12477930.5</v>
      </c>
      <c r="D7" s="305" t="s">
        <v>483</v>
      </c>
      <c r="E7" s="305" t="s">
        <v>484</v>
      </c>
      <c r="F7" s="306">
        <v>722462.25</v>
      </c>
      <c r="G7" s="305" t="s">
        <v>485</v>
      </c>
      <c r="H7" s="305" t="s">
        <v>486</v>
      </c>
      <c r="I7" s="306">
        <v>36328</v>
      </c>
    </row>
    <row r="8" ht="19.5" customHeight="1" spans="1:9">
      <c r="A8" s="305" t="s">
        <v>487</v>
      </c>
      <c r="B8" s="305" t="s">
        <v>488</v>
      </c>
      <c r="C8" s="306">
        <v>2951628</v>
      </c>
      <c r="D8" s="305" t="s">
        <v>489</v>
      </c>
      <c r="E8" s="305" t="s">
        <v>490</v>
      </c>
      <c r="F8" s="306">
        <v>141835.48</v>
      </c>
      <c r="G8" s="305" t="s">
        <v>491</v>
      </c>
      <c r="H8" s="305" t="s">
        <v>492</v>
      </c>
      <c r="I8" s="306">
        <v>0</v>
      </c>
    </row>
    <row r="9" ht="19.5" customHeight="1" spans="1:9">
      <c r="A9" s="305" t="s">
        <v>493</v>
      </c>
      <c r="B9" s="305" t="s">
        <v>494</v>
      </c>
      <c r="C9" s="306">
        <v>2121351</v>
      </c>
      <c r="D9" s="305" t="s">
        <v>495</v>
      </c>
      <c r="E9" s="305" t="s">
        <v>496</v>
      </c>
      <c r="F9" s="306">
        <v>972</v>
      </c>
      <c r="G9" s="305" t="s">
        <v>497</v>
      </c>
      <c r="H9" s="305" t="s">
        <v>498</v>
      </c>
      <c r="I9" s="306">
        <v>36328</v>
      </c>
    </row>
    <row r="10" ht="19.5" customHeight="1" spans="1:9">
      <c r="A10" s="305" t="s">
        <v>499</v>
      </c>
      <c r="B10" s="305" t="s">
        <v>500</v>
      </c>
      <c r="C10" s="306">
        <v>1317326</v>
      </c>
      <c r="D10" s="305" t="s">
        <v>501</v>
      </c>
      <c r="E10" s="305" t="s">
        <v>502</v>
      </c>
      <c r="F10" s="306">
        <v>0</v>
      </c>
      <c r="G10" s="305" t="s">
        <v>503</v>
      </c>
      <c r="H10" s="305" t="s">
        <v>504</v>
      </c>
      <c r="I10" s="306">
        <v>0</v>
      </c>
    </row>
    <row r="11" ht="19.5" customHeight="1" spans="1:9">
      <c r="A11" s="305" t="s">
        <v>505</v>
      </c>
      <c r="B11" s="305" t="s">
        <v>506</v>
      </c>
      <c r="C11" s="306">
        <v>0</v>
      </c>
      <c r="D11" s="305" t="s">
        <v>507</v>
      </c>
      <c r="E11" s="305" t="s">
        <v>508</v>
      </c>
      <c r="F11" s="306">
        <v>0</v>
      </c>
      <c r="G11" s="305" t="s">
        <v>509</v>
      </c>
      <c r="H11" s="305" t="s">
        <v>510</v>
      </c>
      <c r="I11" s="306">
        <v>0</v>
      </c>
    </row>
    <row r="12" ht="19.5" customHeight="1" spans="1:9">
      <c r="A12" s="305" t="s">
        <v>511</v>
      </c>
      <c r="B12" s="305" t="s">
        <v>512</v>
      </c>
      <c r="C12" s="306">
        <v>2879102.08</v>
      </c>
      <c r="D12" s="305" t="s">
        <v>513</v>
      </c>
      <c r="E12" s="305" t="s">
        <v>514</v>
      </c>
      <c r="F12" s="306">
        <v>5932</v>
      </c>
      <c r="G12" s="305" t="s">
        <v>515</v>
      </c>
      <c r="H12" s="305" t="s">
        <v>516</v>
      </c>
      <c r="I12" s="306">
        <v>0</v>
      </c>
    </row>
    <row r="13" ht="19.5" customHeight="1" spans="1:9">
      <c r="A13" s="305" t="s">
        <v>517</v>
      </c>
      <c r="B13" s="305" t="s">
        <v>518</v>
      </c>
      <c r="C13" s="306">
        <v>1094126.07</v>
      </c>
      <c r="D13" s="305" t="s">
        <v>519</v>
      </c>
      <c r="E13" s="305" t="s">
        <v>520</v>
      </c>
      <c r="F13" s="306">
        <v>45243.36</v>
      </c>
      <c r="G13" s="305" t="s">
        <v>521</v>
      </c>
      <c r="H13" s="305" t="s">
        <v>522</v>
      </c>
      <c r="I13" s="306">
        <v>0</v>
      </c>
    </row>
    <row r="14" ht="19.5" customHeight="1" spans="1:9">
      <c r="A14" s="305" t="s">
        <v>523</v>
      </c>
      <c r="B14" s="305" t="s">
        <v>524</v>
      </c>
      <c r="C14" s="306">
        <v>148829.43</v>
      </c>
      <c r="D14" s="305" t="s">
        <v>525</v>
      </c>
      <c r="E14" s="305" t="s">
        <v>526</v>
      </c>
      <c r="F14" s="306">
        <v>22946.91</v>
      </c>
      <c r="G14" s="305" t="s">
        <v>527</v>
      </c>
      <c r="H14" s="305" t="s">
        <v>528</v>
      </c>
      <c r="I14" s="306">
        <v>0</v>
      </c>
    </row>
    <row r="15" ht="19.5" customHeight="1" spans="1:9">
      <c r="A15" s="305" t="s">
        <v>529</v>
      </c>
      <c r="B15" s="305" t="s">
        <v>530</v>
      </c>
      <c r="C15" s="306">
        <v>591719.2</v>
      </c>
      <c r="D15" s="305" t="s">
        <v>531</v>
      </c>
      <c r="E15" s="305" t="s">
        <v>532</v>
      </c>
      <c r="F15" s="306">
        <v>0</v>
      </c>
      <c r="G15" s="305" t="s">
        <v>533</v>
      </c>
      <c r="H15" s="305" t="s">
        <v>534</v>
      </c>
      <c r="I15" s="306">
        <v>0</v>
      </c>
    </row>
    <row r="16" ht="19.5" customHeight="1" spans="1:9">
      <c r="A16" s="305" t="s">
        <v>535</v>
      </c>
      <c r="B16" s="305" t="s">
        <v>536</v>
      </c>
      <c r="C16" s="306">
        <v>319353.84</v>
      </c>
      <c r="D16" s="305" t="s">
        <v>537</v>
      </c>
      <c r="E16" s="305" t="s">
        <v>538</v>
      </c>
      <c r="F16" s="306">
        <v>0</v>
      </c>
      <c r="G16" s="305" t="s">
        <v>539</v>
      </c>
      <c r="H16" s="305" t="s">
        <v>540</v>
      </c>
      <c r="I16" s="306">
        <v>0</v>
      </c>
    </row>
    <row r="17" ht="19.5" customHeight="1" spans="1:9">
      <c r="A17" s="305" t="s">
        <v>541</v>
      </c>
      <c r="B17" s="305" t="s">
        <v>542</v>
      </c>
      <c r="C17" s="306">
        <v>45738.54</v>
      </c>
      <c r="D17" s="305" t="s">
        <v>543</v>
      </c>
      <c r="E17" s="305" t="s">
        <v>544</v>
      </c>
      <c r="F17" s="306">
        <v>73832.74</v>
      </c>
      <c r="G17" s="305" t="s">
        <v>545</v>
      </c>
      <c r="H17" s="305" t="s">
        <v>546</v>
      </c>
      <c r="I17" s="306">
        <v>0</v>
      </c>
    </row>
    <row r="18" ht="19.5" customHeight="1" spans="1:9">
      <c r="A18" s="305" t="s">
        <v>547</v>
      </c>
      <c r="B18" s="305" t="s">
        <v>548</v>
      </c>
      <c r="C18" s="306">
        <v>801323</v>
      </c>
      <c r="D18" s="305" t="s">
        <v>549</v>
      </c>
      <c r="E18" s="305" t="s">
        <v>550</v>
      </c>
      <c r="F18" s="306">
        <v>0</v>
      </c>
      <c r="G18" s="305" t="s">
        <v>551</v>
      </c>
      <c r="H18" s="305" t="s">
        <v>552</v>
      </c>
      <c r="I18" s="306">
        <v>0</v>
      </c>
    </row>
    <row r="19" ht="19.5" customHeight="1" spans="1:9">
      <c r="A19" s="305" t="s">
        <v>553</v>
      </c>
      <c r="B19" s="305" t="s">
        <v>554</v>
      </c>
      <c r="C19" s="306">
        <v>0</v>
      </c>
      <c r="D19" s="305" t="s">
        <v>555</v>
      </c>
      <c r="E19" s="305" t="s">
        <v>556</v>
      </c>
      <c r="F19" s="306">
        <v>2046</v>
      </c>
      <c r="G19" s="305" t="s">
        <v>557</v>
      </c>
      <c r="H19" s="305" t="s">
        <v>558</v>
      </c>
      <c r="I19" s="306">
        <v>0</v>
      </c>
    </row>
    <row r="20" ht="19.5" customHeight="1" spans="1:9">
      <c r="A20" s="305" t="s">
        <v>559</v>
      </c>
      <c r="B20" s="305" t="s">
        <v>560</v>
      </c>
      <c r="C20" s="306">
        <v>207433.34</v>
      </c>
      <c r="D20" s="305" t="s">
        <v>561</v>
      </c>
      <c r="E20" s="305" t="s">
        <v>562</v>
      </c>
      <c r="F20" s="306">
        <v>0</v>
      </c>
      <c r="G20" s="305" t="s">
        <v>563</v>
      </c>
      <c r="H20" s="305" t="s">
        <v>564</v>
      </c>
      <c r="I20" s="306">
        <v>0</v>
      </c>
    </row>
    <row r="21" ht="19.5" customHeight="1" spans="1:9">
      <c r="A21" s="305" t="s">
        <v>565</v>
      </c>
      <c r="B21" s="305" t="s">
        <v>566</v>
      </c>
      <c r="C21" s="306">
        <v>3124498.49</v>
      </c>
      <c r="D21" s="305" t="s">
        <v>567</v>
      </c>
      <c r="E21" s="305" t="s">
        <v>568</v>
      </c>
      <c r="F21" s="306">
        <v>18379.96</v>
      </c>
      <c r="G21" s="305" t="s">
        <v>569</v>
      </c>
      <c r="H21" s="305" t="s">
        <v>570</v>
      </c>
      <c r="I21" s="306">
        <v>0</v>
      </c>
    </row>
    <row r="22" ht="19.5" customHeight="1" spans="1:9">
      <c r="A22" s="305" t="s">
        <v>571</v>
      </c>
      <c r="B22" s="305" t="s">
        <v>572</v>
      </c>
      <c r="C22" s="306">
        <v>0</v>
      </c>
      <c r="D22" s="305" t="s">
        <v>573</v>
      </c>
      <c r="E22" s="305" t="s">
        <v>574</v>
      </c>
      <c r="F22" s="306">
        <v>0</v>
      </c>
      <c r="G22" s="305" t="s">
        <v>575</v>
      </c>
      <c r="H22" s="305" t="s">
        <v>576</v>
      </c>
      <c r="I22" s="306">
        <v>0</v>
      </c>
    </row>
    <row r="23" ht="19.5" customHeight="1" spans="1:9">
      <c r="A23" s="305" t="s">
        <v>577</v>
      </c>
      <c r="B23" s="305" t="s">
        <v>578</v>
      </c>
      <c r="C23" s="306">
        <v>0</v>
      </c>
      <c r="D23" s="305" t="s">
        <v>579</v>
      </c>
      <c r="E23" s="305" t="s">
        <v>580</v>
      </c>
      <c r="F23" s="306">
        <v>11788.6</v>
      </c>
      <c r="G23" s="305" t="s">
        <v>581</v>
      </c>
      <c r="H23" s="305" t="s">
        <v>582</v>
      </c>
      <c r="I23" s="306">
        <v>0</v>
      </c>
    </row>
    <row r="24" ht="19.5" customHeight="1" spans="1:9">
      <c r="A24" s="305" t="s">
        <v>583</v>
      </c>
      <c r="B24" s="305" t="s">
        <v>584</v>
      </c>
      <c r="C24" s="306">
        <v>0</v>
      </c>
      <c r="D24" s="305" t="s">
        <v>585</v>
      </c>
      <c r="E24" s="305" t="s">
        <v>586</v>
      </c>
      <c r="F24" s="306">
        <v>0</v>
      </c>
      <c r="G24" s="305" t="s">
        <v>587</v>
      </c>
      <c r="H24" s="305" t="s">
        <v>588</v>
      </c>
      <c r="I24" s="306">
        <v>0</v>
      </c>
    </row>
    <row r="25" ht="19.5" customHeight="1" spans="1:9">
      <c r="A25" s="305" t="s">
        <v>589</v>
      </c>
      <c r="B25" s="305" t="s">
        <v>590</v>
      </c>
      <c r="C25" s="306">
        <v>0</v>
      </c>
      <c r="D25" s="305" t="s">
        <v>591</v>
      </c>
      <c r="E25" s="305" t="s">
        <v>592</v>
      </c>
      <c r="F25" s="306">
        <v>0</v>
      </c>
      <c r="G25" s="305" t="s">
        <v>593</v>
      </c>
      <c r="H25" s="305" t="s">
        <v>594</v>
      </c>
      <c r="I25" s="306">
        <v>0</v>
      </c>
    </row>
    <row r="26" ht="19.5" customHeight="1" spans="1:9">
      <c r="A26" s="305" t="s">
        <v>595</v>
      </c>
      <c r="B26" s="305" t="s">
        <v>596</v>
      </c>
      <c r="C26" s="306">
        <v>3124498.49</v>
      </c>
      <c r="D26" s="305" t="s">
        <v>597</v>
      </c>
      <c r="E26" s="305" t="s">
        <v>598</v>
      </c>
      <c r="F26" s="306">
        <v>0</v>
      </c>
      <c r="G26" s="305" t="s">
        <v>599</v>
      </c>
      <c r="H26" s="305" t="s">
        <v>600</v>
      </c>
      <c r="I26" s="306">
        <v>0</v>
      </c>
    </row>
    <row r="27" ht="19.5" customHeight="1" spans="1:9">
      <c r="A27" s="305" t="s">
        <v>601</v>
      </c>
      <c r="B27" s="305" t="s">
        <v>602</v>
      </c>
      <c r="C27" s="306">
        <v>0</v>
      </c>
      <c r="D27" s="305" t="s">
        <v>603</v>
      </c>
      <c r="E27" s="305" t="s">
        <v>604</v>
      </c>
      <c r="F27" s="306">
        <v>22806</v>
      </c>
      <c r="G27" s="305" t="s">
        <v>605</v>
      </c>
      <c r="H27" s="305" t="s">
        <v>606</v>
      </c>
      <c r="I27" s="306">
        <v>0</v>
      </c>
    </row>
    <row r="28" ht="19.5" customHeight="1" spans="1:9">
      <c r="A28" s="305" t="s">
        <v>607</v>
      </c>
      <c r="B28" s="305" t="s">
        <v>608</v>
      </c>
      <c r="C28" s="306">
        <v>0</v>
      </c>
      <c r="D28" s="305" t="s">
        <v>609</v>
      </c>
      <c r="E28" s="305" t="s">
        <v>610</v>
      </c>
      <c r="F28" s="306">
        <v>0</v>
      </c>
      <c r="G28" s="305" t="s">
        <v>611</v>
      </c>
      <c r="H28" s="305" t="s">
        <v>612</v>
      </c>
      <c r="I28" s="306">
        <v>0</v>
      </c>
    </row>
    <row r="29" ht="19.5" customHeight="1" spans="1:9">
      <c r="A29" s="305" t="s">
        <v>613</v>
      </c>
      <c r="B29" s="305" t="s">
        <v>614</v>
      </c>
      <c r="C29" s="306">
        <v>0</v>
      </c>
      <c r="D29" s="305" t="s">
        <v>615</v>
      </c>
      <c r="E29" s="305" t="s">
        <v>616</v>
      </c>
      <c r="F29" s="306">
        <v>61594</v>
      </c>
      <c r="G29" s="305" t="s">
        <v>617</v>
      </c>
      <c r="H29" s="305" t="s">
        <v>618</v>
      </c>
      <c r="I29" s="306">
        <v>0</v>
      </c>
    </row>
    <row r="30" ht="19.5" customHeight="1" spans="1:9">
      <c r="A30" s="305" t="s">
        <v>619</v>
      </c>
      <c r="B30" s="305" t="s">
        <v>620</v>
      </c>
      <c r="C30" s="306">
        <v>0</v>
      </c>
      <c r="D30" s="305" t="s">
        <v>621</v>
      </c>
      <c r="E30" s="305" t="s">
        <v>622</v>
      </c>
      <c r="F30" s="306">
        <v>11982.2</v>
      </c>
      <c r="G30" s="305" t="s">
        <v>623</v>
      </c>
      <c r="H30" s="305" t="s">
        <v>382</v>
      </c>
      <c r="I30" s="306">
        <v>0</v>
      </c>
    </row>
    <row r="31" ht="19.5" customHeight="1" spans="1:9">
      <c r="A31" s="305" t="s">
        <v>624</v>
      </c>
      <c r="B31" s="305" t="s">
        <v>625</v>
      </c>
      <c r="C31" s="306">
        <v>0</v>
      </c>
      <c r="D31" s="305" t="s">
        <v>626</v>
      </c>
      <c r="E31" s="305" t="s">
        <v>627</v>
      </c>
      <c r="F31" s="306">
        <v>44000</v>
      </c>
      <c r="G31" s="305" t="s">
        <v>628</v>
      </c>
      <c r="H31" s="305" t="s">
        <v>629</v>
      </c>
      <c r="I31" s="306">
        <v>0</v>
      </c>
    </row>
    <row r="32" ht="19.5" customHeight="1" spans="1:9">
      <c r="A32" s="305" t="s">
        <v>630</v>
      </c>
      <c r="B32" s="305" t="s">
        <v>631</v>
      </c>
      <c r="C32" s="306">
        <v>0</v>
      </c>
      <c r="D32" s="305" t="s">
        <v>632</v>
      </c>
      <c r="E32" s="305" t="s">
        <v>633</v>
      </c>
      <c r="F32" s="306">
        <v>249600</v>
      </c>
      <c r="G32" s="305" t="s">
        <v>634</v>
      </c>
      <c r="H32" s="305" t="s">
        <v>635</v>
      </c>
      <c r="I32" s="306">
        <v>0</v>
      </c>
    </row>
    <row r="33" ht="19.5" customHeight="1" spans="1:9">
      <c r="A33" s="305" t="s">
        <v>636</v>
      </c>
      <c r="B33" s="305" t="s">
        <v>637</v>
      </c>
      <c r="C33" s="306">
        <v>0</v>
      </c>
      <c r="D33" s="305" t="s">
        <v>638</v>
      </c>
      <c r="E33" s="305" t="s">
        <v>639</v>
      </c>
      <c r="F33" s="306">
        <v>0</v>
      </c>
      <c r="G33" s="305" t="s">
        <v>640</v>
      </c>
      <c r="H33" s="305" t="s">
        <v>641</v>
      </c>
      <c r="I33" s="306">
        <v>0</v>
      </c>
    </row>
    <row r="34" ht="19.5" customHeight="1" spans="1:9">
      <c r="A34" s="305"/>
      <c r="B34" s="305"/>
      <c r="C34" s="316"/>
      <c r="D34" s="305" t="s">
        <v>642</v>
      </c>
      <c r="E34" s="305" t="s">
        <v>643</v>
      </c>
      <c r="F34" s="306">
        <v>9503</v>
      </c>
      <c r="G34" s="305" t="s">
        <v>644</v>
      </c>
      <c r="H34" s="305" t="s">
        <v>645</v>
      </c>
      <c r="I34" s="306">
        <v>0</v>
      </c>
    </row>
    <row r="35" ht="19.5" customHeight="1" spans="1:9">
      <c r="A35" s="305"/>
      <c r="B35" s="305"/>
      <c r="C35" s="316"/>
      <c r="D35" s="305" t="s">
        <v>646</v>
      </c>
      <c r="E35" s="305" t="s">
        <v>647</v>
      </c>
      <c r="F35" s="306">
        <v>0</v>
      </c>
      <c r="G35" s="305" t="s">
        <v>648</v>
      </c>
      <c r="H35" s="305" t="s">
        <v>649</v>
      </c>
      <c r="I35" s="306">
        <v>0</v>
      </c>
    </row>
    <row r="36" ht="19.5" customHeight="1" spans="1:9">
      <c r="A36" s="305"/>
      <c r="B36" s="305"/>
      <c r="C36" s="316"/>
      <c r="D36" s="305" t="s">
        <v>650</v>
      </c>
      <c r="E36" s="305" t="s">
        <v>651</v>
      </c>
      <c r="F36" s="306">
        <v>0</v>
      </c>
      <c r="G36" s="305"/>
      <c r="H36" s="305"/>
      <c r="I36" s="316"/>
    </row>
    <row r="37" ht="19.5" customHeight="1" spans="1:9">
      <c r="A37" s="305"/>
      <c r="B37" s="305"/>
      <c r="C37" s="316"/>
      <c r="D37" s="305" t="s">
        <v>652</v>
      </c>
      <c r="E37" s="305" t="s">
        <v>653</v>
      </c>
      <c r="F37" s="306">
        <v>0</v>
      </c>
      <c r="G37" s="305"/>
      <c r="H37" s="305"/>
      <c r="I37" s="316"/>
    </row>
    <row r="38" ht="19.5" customHeight="1" spans="1:9">
      <c r="A38" s="305"/>
      <c r="B38" s="305"/>
      <c r="C38" s="316"/>
      <c r="D38" s="305" t="s">
        <v>654</v>
      </c>
      <c r="E38" s="305" t="s">
        <v>655</v>
      </c>
      <c r="F38" s="306">
        <v>0</v>
      </c>
      <c r="G38" s="305"/>
      <c r="H38" s="305"/>
      <c r="I38" s="316"/>
    </row>
    <row r="39" ht="19.5" customHeight="1" spans="1:9">
      <c r="A39" s="305"/>
      <c r="B39" s="305"/>
      <c r="C39" s="316"/>
      <c r="D39" s="305" t="s">
        <v>656</v>
      </c>
      <c r="E39" s="305" t="s">
        <v>657</v>
      </c>
      <c r="F39" s="306">
        <v>0</v>
      </c>
      <c r="G39" s="305"/>
      <c r="H39" s="305"/>
      <c r="I39" s="316"/>
    </row>
    <row r="40" ht="19.5" customHeight="1" spans="1:9">
      <c r="A40" s="304" t="s">
        <v>658</v>
      </c>
      <c r="B40" s="304"/>
      <c r="C40" s="306">
        <v>15602428.99</v>
      </c>
      <c r="D40" s="304" t="s">
        <v>659</v>
      </c>
      <c r="E40" s="304"/>
      <c r="F40" s="304"/>
      <c r="G40" s="304"/>
      <c r="H40" s="304"/>
      <c r="I40" s="306">
        <v>758790.25</v>
      </c>
    </row>
    <row r="41" ht="19.5" customHeight="1" spans="1:9">
      <c r="A41" s="305" t="s">
        <v>660</v>
      </c>
      <c r="B41" s="305"/>
      <c r="C41" s="305"/>
      <c r="D41" s="305"/>
      <c r="E41" s="305"/>
      <c r="F41" s="305"/>
      <c r="G41" s="305"/>
      <c r="H41" s="305"/>
      <c r="I41" s="30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4"/>
  <cols>
    <col min="1" max="1" width="8.37962962962963" style="39" customWidth="1"/>
    <col min="2" max="2" width="28.1296296296296" style="39" customWidth="1"/>
    <col min="3" max="3" width="15" style="39" customWidth="1"/>
    <col min="4" max="4" width="8.37962962962963" style="39" customWidth="1"/>
    <col min="5" max="5" width="20" style="39" customWidth="1"/>
    <col min="6" max="6" width="15" style="39" customWidth="1"/>
    <col min="7" max="7" width="8.37962962962963" style="39" customWidth="1"/>
    <col min="8" max="8" width="45" style="39" customWidth="1"/>
    <col min="9" max="9" width="15" style="39" customWidth="1"/>
    <col min="10" max="10" width="8.37962962962963" style="39" customWidth="1"/>
    <col min="11" max="11" width="45" style="39" customWidth="1"/>
    <col min="12" max="12" width="15" style="39" customWidth="1"/>
    <col min="13" max="16384" width="9" style="39"/>
  </cols>
  <sheetData>
    <row r="1" ht="28.2" spans="7:7">
      <c r="G1" s="314" t="s">
        <v>661</v>
      </c>
    </row>
    <row r="2" spans="12:12">
      <c r="L2" s="315" t="s">
        <v>662</v>
      </c>
    </row>
    <row r="3" spans="1:12">
      <c r="A3" s="315" t="s">
        <v>2</v>
      </c>
      <c r="L3" s="315" t="s">
        <v>3</v>
      </c>
    </row>
    <row r="4" ht="15" customHeight="1" spans="1:12">
      <c r="A4" s="304" t="s">
        <v>663</v>
      </c>
      <c r="B4" s="304"/>
      <c r="C4" s="304"/>
      <c r="D4" s="304"/>
      <c r="E4" s="304"/>
      <c r="F4" s="304"/>
      <c r="G4" s="304"/>
      <c r="H4" s="304"/>
      <c r="I4" s="304"/>
      <c r="J4" s="304"/>
      <c r="K4" s="304"/>
      <c r="L4" s="304"/>
    </row>
    <row r="5" ht="15" customHeight="1" spans="1:12">
      <c r="A5" s="304" t="s">
        <v>480</v>
      </c>
      <c r="B5" s="304" t="s">
        <v>123</v>
      </c>
      <c r="C5" s="304" t="s">
        <v>8</v>
      </c>
      <c r="D5" s="304" t="s">
        <v>480</v>
      </c>
      <c r="E5" s="304" t="s">
        <v>123</v>
      </c>
      <c r="F5" s="304" t="s">
        <v>8</v>
      </c>
      <c r="G5" s="304" t="s">
        <v>480</v>
      </c>
      <c r="H5" s="304" t="s">
        <v>123</v>
      </c>
      <c r="I5" s="304" t="s">
        <v>8</v>
      </c>
      <c r="J5" s="304" t="s">
        <v>480</v>
      </c>
      <c r="K5" s="304" t="s">
        <v>123</v>
      </c>
      <c r="L5" s="304" t="s">
        <v>8</v>
      </c>
    </row>
    <row r="6" ht="15" customHeight="1" spans="1:12">
      <c r="A6" s="305" t="s">
        <v>481</v>
      </c>
      <c r="B6" s="305" t="s">
        <v>482</v>
      </c>
      <c r="C6" s="306">
        <v>0</v>
      </c>
      <c r="D6" s="305" t="s">
        <v>483</v>
      </c>
      <c r="E6" s="305" t="s">
        <v>484</v>
      </c>
      <c r="F6" s="306">
        <v>2853478.06</v>
      </c>
      <c r="G6" s="305" t="s">
        <v>664</v>
      </c>
      <c r="H6" s="305" t="s">
        <v>665</v>
      </c>
      <c r="I6" s="306">
        <v>0</v>
      </c>
      <c r="J6" s="305" t="s">
        <v>666</v>
      </c>
      <c r="K6" s="305" t="s">
        <v>667</v>
      </c>
      <c r="L6" s="306">
        <v>0</v>
      </c>
    </row>
    <row r="7" ht="15" customHeight="1" spans="1:12">
      <c r="A7" s="305" t="s">
        <v>487</v>
      </c>
      <c r="B7" s="305" t="s">
        <v>488</v>
      </c>
      <c r="C7" s="306">
        <v>0</v>
      </c>
      <c r="D7" s="305" t="s">
        <v>489</v>
      </c>
      <c r="E7" s="305" t="s">
        <v>490</v>
      </c>
      <c r="F7" s="306">
        <v>1178033.67</v>
      </c>
      <c r="G7" s="305" t="s">
        <v>668</v>
      </c>
      <c r="H7" s="305" t="s">
        <v>492</v>
      </c>
      <c r="I7" s="306">
        <v>0</v>
      </c>
      <c r="J7" s="305" t="s">
        <v>669</v>
      </c>
      <c r="K7" s="305" t="s">
        <v>594</v>
      </c>
      <c r="L7" s="306">
        <v>0</v>
      </c>
    </row>
    <row r="8" ht="15" customHeight="1" spans="1:12">
      <c r="A8" s="305" t="s">
        <v>493</v>
      </c>
      <c r="B8" s="305" t="s">
        <v>494</v>
      </c>
      <c r="C8" s="306">
        <v>0</v>
      </c>
      <c r="D8" s="305" t="s">
        <v>495</v>
      </c>
      <c r="E8" s="305" t="s">
        <v>496</v>
      </c>
      <c r="F8" s="306">
        <v>0</v>
      </c>
      <c r="G8" s="305" t="s">
        <v>670</v>
      </c>
      <c r="H8" s="305" t="s">
        <v>498</v>
      </c>
      <c r="I8" s="306">
        <v>0</v>
      </c>
      <c r="J8" s="305" t="s">
        <v>671</v>
      </c>
      <c r="K8" s="305" t="s">
        <v>618</v>
      </c>
      <c r="L8" s="306">
        <v>0</v>
      </c>
    </row>
    <row r="9" ht="15" customHeight="1" spans="1:12">
      <c r="A9" s="305" t="s">
        <v>499</v>
      </c>
      <c r="B9" s="305" t="s">
        <v>500</v>
      </c>
      <c r="C9" s="306">
        <v>0</v>
      </c>
      <c r="D9" s="305" t="s">
        <v>501</v>
      </c>
      <c r="E9" s="305" t="s">
        <v>502</v>
      </c>
      <c r="F9" s="306">
        <v>20000</v>
      </c>
      <c r="G9" s="305" t="s">
        <v>672</v>
      </c>
      <c r="H9" s="305" t="s">
        <v>504</v>
      </c>
      <c r="I9" s="306">
        <v>0</v>
      </c>
      <c r="J9" s="305" t="s">
        <v>587</v>
      </c>
      <c r="K9" s="305" t="s">
        <v>588</v>
      </c>
      <c r="L9" s="306">
        <v>0</v>
      </c>
    </row>
    <row r="10" ht="15" customHeight="1" spans="1:12">
      <c r="A10" s="305" t="s">
        <v>505</v>
      </c>
      <c r="B10" s="305" t="s">
        <v>506</v>
      </c>
      <c r="C10" s="306">
        <v>0</v>
      </c>
      <c r="D10" s="305" t="s">
        <v>507</v>
      </c>
      <c r="E10" s="305" t="s">
        <v>508</v>
      </c>
      <c r="F10" s="306">
        <v>2751.72</v>
      </c>
      <c r="G10" s="305" t="s">
        <v>673</v>
      </c>
      <c r="H10" s="305" t="s">
        <v>510</v>
      </c>
      <c r="I10" s="306">
        <v>0</v>
      </c>
      <c r="J10" s="305" t="s">
        <v>593</v>
      </c>
      <c r="K10" s="305" t="s">
        <v>594</v>
      </c>
      <c r="L10" s="306">
        <v>0</v>
      </c>
    </row>
    <row r="11" ht="15" customHeight="1" spans="1:12">
      <c r="A11" s="305" t="s">
        <v>511</v>
      </c>
      <c r="B11" s="305" t="s">
        <v>512</v>
      </c>
      <c r="C11" s="306">
        <v>0</v>
      </c>
      <c r="D11" s="305" t="s">
        <v>513</v>
      </c>
      <c r="E11" s="305" t="s">
        <v>514</v>
      </c>
      <c r="F11" s="306">
        <v>15441.6</v>
      </c>
      <c r="G11" s="305" t="s">
        <v>674</v>
      </c>
      <c r="H11" s="305" t="s">
        <v>516</v>
      </c>
      <c r="I11" s="306">
        <v>0</v>
      </c>
      <c r="J11" s="305" t="s">
        <v>599</v>
      </c>
      <c r="K11" s="305" t="s">
        <v>600</v>
      </c>
      <c r="L11" s="306">
        <v>0</v>
      </c>
    </row>
    <row r="12" ht="15" customHeight="1" spans="1:12">
      <c r="A12" s="305" t="s">
        <v>517</v>
      </c>
      <c r="B12" s="305" t="s">
        <v>518</v>
      </c>
      <c r="C12" s="306">
        <v>0</v>
      </c>
      <c r="D12" s="305" t="s">
        <v>519</v>
      </c>
      <c r="E12" s="305" t="s">
        <v>520</v>
      </c>
      <c r="F12" s="306">
        <v>15224.19</v>
      </c>
      <c r="G12" s="305" t="s">
        <v>675</v>
      </c>
      <c r="H12" s="305" t="s">
        <v>522</v>
      </c>
      <c r="I12" s="306">
        <v>0</v>
      </c>
      <c r="J12" s="305" t="s">
        <v>605</v>
      </c>
      <c r="K12" s="305" t="s">
        <v>606</v>
      </c>
      <c r="L12" s="306">
        <v>0</v>
      </c>
    </row>
    <row r="13" ht="15" customHeight="1" spans="1:12">
      <c r="A13" s="305" t="s">
        <v>523</v>
      </c>
      <c r="B13" s="305" t="s">
        <v>524</v>
      </c>
      <c r="C13" s="306">
        <v>0</v>
      </c>
      <c r="D13" s="305" t="s">
        <v>525</v>
      </c>
      <c r="E13" s="305" t="s">
        <v>526</v>
      </c>
      <c r="F13" s="306">
        <v>30960</v>
      </c>
      <c r="G13" s="305" t="s">
        <v>676</v>
      </c>
      <c r="H13" s="305" t="s">
        <v>528</v>
      </c>
      <c r="I13" s="306">
        <v>0</v>
      </c>
      <c r="J13" s="305" t="s">
        <v>611</v>
      </c>
      <c r="K13" s="305" t="s">
        <v>612</v>
      </c>
      <c r="L13" s="306">
        <v>0</v>
      </c>
    </row>
    <row r="14" ht="15" customHeight="1" spans="1:12">
      <c r="A14" s="305" t="s">
        <v>529</v>
      </c>
      <c r="B14" s="305" t="s">
        <v>530</v>
      </c>
      <c r="C14" s="306">
        <v>0</v>
      </c>
      <c r="D14" s="305" t="s">
        <v>531</v>
      </c>
      <c r="E14" s="305" t="s">
        <v>532</v>
      </c>
      <c r="F14" s="306">
        <v>0</v>
      </c>
      <c r="G14" s="305" t="s">
        <v>677</v>
      </c>
      <c r="H14" s="305" t="s">
        <v>558</v>
      </c>
      <c r="I14" s="306">
        <v>0</v>
      </c>
      <c r="J14" s="305" t="s">
        <v>617</v>
      </c>
      <c r="K14" s="305" t="s">
        <v>618</v>
      </c>
      <c r="L14" s="306">
        <v>0</v>
      </c>
    </row>
    <row r="15" ht="15" customHeight="1" spans="1:12">
      <c r="A15" s="305" t="s">
        <v>535</v>
      </c>
      <c r="B15" s="305" t="s">
        <v>536</v>
      </c>
      <c r="C15" s="306">
        <v>0</v>
      </c>
      <c r="D15" s="305" t="s">
        <v>537</v>
      </c>
      <c r="E15" s="305" t="s">
        <v>538</v>
      </c>
      <c r="F15" s="306">
        <v>0</v>
      </c>
      <c r="G15" s="305" t="s">
        <v>678</v>
      </c>
      <c r="H15" s="305" t="s">
        <v>564</v>
      </c>
      <c r="I15" s="306">
        <v>0</v>
      </c>
      <c r="J15" s="305" t="s">
        <v>679</v>
      </c>
      <c r="K15" s="305" t="s">
        <v>680</v>
      </c>
      <c r="L15" s="306">
        <v>0</v>
      </c>
    </row>
    <row r="16" ht="15" customHeight="1" spans="1:12">
      <c r="A16" s="305" t="s">
        <v>541</v>
      </c>
      <c r="B16" s="305" t="s">
        <v>542</v>
      </c>
      <c r="C16" s="306">
        <v>0</v>
      </c>
      <c r="D16" s="305" t="s">
        <v>543</v>
      </c>
      <c r="E16" s="305" t="s">
        <v>544</v>
      </c>
      <c r="F16" s="306">
        <v>30189</v>
      </c>
      <c r="G16" s="305" t="s">
        <v>681</v>
      </c>
      <c r="H16" s="305" t="s">
        <v>570</v>
      </c>
      <c r="I16" s="306">
        <v>0</v>
      </c>
      <c r="J16" s="305" t="s">
        <v>682</v>
      </c>
      <c r="K16" s="305" t="s">
        <v>683</v>
      </c>
      <c r="L16" s="306">
        <v>0</v>
      </c>
    </row>
    <row r="17" ht="15" customHeight="1" spans="1:12">
      <c r="A17" s="305" t="s">
        <v>547</v>
      </c>
      <c r="B17" s="305" t="s">
        <v>548</v>
      </c>
      <c r="C17" s="306">
        <v>0</v>
      </c>
      <c r="D17" s="305" t="s">
        <v>549</v>
      </c>
      <c r="E17" s="305" t="s">
        <v>550</v>
      </c>
      <c r="F17" s="306">
        <v>0</v>
      </c>
      <c r="G17" s="305" t="s">
        <v>684</v>
      </c>
      <c r="H17" s="305" t="s">
        <v>576</v>
      </c>
      <c r="I17" s="306">
        <v>0</v>
      </c>
      <c r="J17" s="305" t="s">
        <v>685</v>
      </c>
      <c r="K17" s="305" t="s">
        <v>686</v>
      </c>
      <c r="L17" s="306">
        <v>0</v>
      </c>
    </row>
    <row r="18" ht="15" customHeight="1" spans="1:12">
      <c r="A18" s="305" t="s">
        <v>553</v>
      </c>
      <c r="B18" s="305" t="s">
        <v>554</v>
      </c>
      <c r="C18" s="306">
        <v>0</v>
      </c>
      <c r="D18" s="305" t="s">
        <v>555</v>
      </c>
      <c r="E18" s="305" t="s">
        <v>556</v>
      </c>
      <c r="F18" s="306">
        <v>0</v>
      </c>
      <c r="G18" s="305" t="s">
        <v>687</v>
      </c>
      <c r="H18" s="305" t="s">
        <v>688</v>
      </c>
      <c r="I18" s="306">
        <v>0</v>
      </c>
      <c r="J18" s="305" t="s">
        <v>689</v>
      </c>
      <c r="K18" s="305" t="s">
        <v>690</v>
      </c>
      <c r="L18" s="306">
        <v>0</v>
      </c>
    </row>
    <row r="19" ht="15" customHeight="1" spans="1:12">
      <c r="A19" s="305" t="s">
        <v>559</v>
      </c>
      <c r="B19" s="305" t="s">
        <v>560</v>
      </c>
      <c r="C19" s="306">
        <v>0</v>
      </c>
      <c r="D19" s="305" t="s">
        <v>561</v>
      </c>
      <c r="E19" s="305" t="s">
        <v>562</v>
      </c>
      <c r="F19" s="306">
        <v>0</v>
      </c>
      <c r="G19" s="305" t="s">
        <v>485</v>
      </c>
      <c r="H19" s="305" t="s">
        <v>486</v>
      </c>
      <c r="I19" s="306">
        <v>16069392.66</v>
      </c>
      <c r="J19" s="305" t="s">
        <v>623</v>
      </c>
      <c r="K19" s="305" t="s">
        <v>382</v>
      </c>
      <c r="L19" s="306">
        <v>0</v>
      </c>
    </row>
    <row r="20" ht="15" customHeight="1" spans="1:12">
      <c r="A20" s="305" t="s">
        <v>565</v>
      </c>
      <c r="B20" s="305" t="s">
        <v>566</v>
      </c>
      <c r="C20" s="306">
        <v>2080683.3</v>
      </c>
      <c r="D20" s="305" t="s">
        <v>567</v>
      </c>
      <c r="E20" s="305" t="s">
        <v>568</v>
      </c>
      <c r="F20" s="306">
        <v>39464.2</v>
      </c>
      <c r="G20" s="305" t="s">
        <v>491</v>
      </c>
      <c r="H20" s="305" t="s">
        <v>492</v>
      </c>
      <c r="I20" s="306">
        <v>0</v>
      </c>
      <c r="J20" s="305" t="s">
        <v>628</v>
      </c>
      <c r="K20" s="305" t="s">
        <v>629</v>
      </c>
      <c r="L20" s="306">
        <v>0</v>
      </c>
    </row>
    <row r="21" ht="15" customHeight="1" spans="1:12">
      <c r="A21" s="305" t="s">
        <v>571</v>
      </c>
      <c r="B21" s="305" t="s">
        <v>572</v>
      </c>
      <c r="C21" s="306">
        <v>0</v>
      </c>
      <c r="D21" s="305" t="s">
        <v>573</v>
      </c>
      <c r="E21" s="305" t="s">
        <v>574</v>
      </c>
      <c r="F21" s="306">
        <v>117111.6</v>
      </c>
      <c r="G21" s="305" t="s">
        <v>497</v>
      </c>
      <c r="H21" s="305" t="s">
        <v>498</v>
      </c>
      <c r="I21" s="306">
        <v>118676</v>
      </c>
      <c r="J21" s="305" t="s">
        <v>634</v>
      </c>
      <c r="K21" s="305" t="s">
        <v>635</v>
      </c>
      <c r="L21" s="306">
        <v>0</v>
      </c>
    </row>
    <row r="22" ht="15" customHeight="1" spans="1:12">
      <c r="A22" s="305" t="s">
        <v>577</v>
      </c>
      <c r="B22" s="305" t="s">
        <v>578</v>
      </c>
      <c r="C22" s="306">
        <v>4600</v>
      </c>
      <c r="D22" s="305" t="s">
        <v>579</v>
      </c>
      <c r="E22" s="305" t="s">
        <v>580</v>
      </c>
      <c r="F22" s="306">
        <v>0</v>
      </c>
      <c r="G22" s="305" t="s">
        <v>503</v>
      </c>
      <c r="H22" s="305" t="s">
        <v>504</v>
      </c>
      <c r="I22" s="306">
        <v>0</v>
      </c>
      <c r="J22" s="305" t="s">
        <v>640</v>
      </c>
      <c r="K22" s="305" t="s">
        <v>641</v>
      </c>
      <c r="L22" s="306">
        <v>0</v>
      </c>
    </row>
    <row r="23" ht="15" customHeight="1" spans="1:12">
      <c r="A23" s="305" t="s">
        <v>583</v>
      </c>
      <c r="B23" s="305" t="s">
        <v>584</v>
      </c>
      <c r="C23" s="306">
        <v>0</v>
      </c>
      <c r="D23" s="305" t="s">
        <v>585</v>
      </c>
      <c r="E23" s="305" t="s">
        <v>586</v>
      </c>
      <c r="F23" s="306">
        <v>6720</v>
      </c>
      <c r="G23" s="305" t="s">
        <v>509</v>
      </c>
      <c r="H23" s="305" t="s">
        <v>510</v>
      </c>
      <c r="I23" s="306">
        <v>15937716.66</v>
      </c>
      <c r="J23" s="305" t="s">
        <v>644</v>
      </c>
      <c r="K23" s="305" t="s">
        <v>645</v>
      </c>
      <c r="L23" s="306">
        <v>0</v>
      </c>
    </row>
    <row r="24" ht="15" customHeight="1" spans="1:12">
      <c r="A24" s="305" t="s">
        <v>589</v>
      </c>
      <c r="B24" s="305" t="s">
        <v>590</v>
      </c>
      <c r="C24" s="306">
        <v>224752.8</v>
      </c>
      <c r="D24" s="305" t="s">
        <v>591</v>
      </c>
      <c r="E24" s="305" t="s">
        <v>592</v>
      </c>
      <c r="F24" s="306">
        <v>0</v>
      </c>
      <c r="G24" s="305" t="s">
        <v>515</v>
      </c>
      <c r="H24" s="305" t="s">
        <v>516</v>
      </c>
      <c r="I24" s="306">
        <v>0</v>
      </c>
      <c r="J24" s="305" t="s">
        <v>648</v>
      </c>
      <c r="K24" s="305" t="s">
        <v>649</v>
      </c>
      <c r="L24" s="306">
        <v>0</v>
      </c>
    </row>
    <row r="25" ht="15" customHeight="1" spans="1:12">
      <c r="A25" s="305" t="s">
        <v>595</v>
      </c>
      <c r="B25" s="305" t="s">
        <v>596</v>
      </c>
      <c r="C25" s="306">
        <v>1117439.5</v>
      </c>
      <c r="D25" s="305" t="s">
        <v>597</v>
      </c>
      <c r="E25" s="305" t="s">
        <v>598</v>
      </c>
      <c r="F25" s="306">
        <v>33300.98</v>
      </c>
      <c r="G25" s="305" t="s">
        <v>521</v>
      </c>
      <c r="H25" s="305" t="s">
        <v>522</v>
      </c>
      <c r="I25" s="306">
        <v>0</v>
      </c>
      <c r="J25" s="305"/>
      <c r="K25" s="305"/>
      <c r="L25" s="304"/>
    </row>
    <row r="26" ht="15" customHeight="1" spans="1:12">
      <c r="A26" s="305" t="s">
        <v>601</v>
      </c>
      <c r="B26" s="305" t="s">
        <v>602</v>
      </c>
      <c r="C26" s="306">
        <v>0</v>
      </c>
      <c r="D26" s="305" t="s">
        <v>603</v>
      </c>
      <c r="E26" s="305" t="s">
        <v>604</v>
      </c>
      <c r="F26" s="306">
        <v>1346091.6</v>
      </c>
      <c r="G26" s="305" t="s">
        <v>527</v>
      </c>
      <c r="H26" s="305" t="s">
        <v>528</v>
      </c>
      <c r="I26" s="306">
        <v>13000</v>
      </c>
      <c r="J26" s="305"/>
      <c r="K26" s="305"/>
      <c r="L26" s="304"/>
    </row>
    <row r="27" ht="15" customHeight="1" spans="1:12">
      <c r="A27" s="305" t="s">
        <v>607</v>
      </c>
      <c r="B27" s="305" t="s">
        <v>608</v>
      </c>
      <c r="C27" s="306">
        <v>0</v>
      </c>
      <c r="D27" s="305" t="s">
        <v>609</v>
      </c>
      <c r="E27" s="305" t="s">
        <v>610</v>
      </c>
      <c r="F27" s="306">
        <v>0</v>
      </c>
      <c r="G27" s="305" t="s">
        <v>533</v>
      </c>
      <c r="H27" s="305" t="s">
        <v>534</v>
      </c>
      <c r="I27" s="306">
        <v>0</v>
      </c>
      <c r="J27" s="305"/>
      <c r="K27" s="305"/>
      <c r="L27" s="304"/>
    </row>
    <row r="28" ht="15" customHeight="1" spans="1:12">
      <c r="A28" s="305" t="s">
        <v>613</v>
      </c>
      <c r="B28" s="305" t="s">
        <v>614</v>
      </c>
      <c r="C28" s="306">
        <v>0</v>
      </c>
      <c r="D28" s="305" t="s">
        <v>615</v>
      </c>
      <c r="E28" s="305" t="s">
        <v>616</v>
      </c>
      <c r="F28" s="306">
        <v>0</v>
      </c>
      <c r="G28" s="305" t="s">
        <v>539</v>
      </c>
      <c r="H28" s="305" t="s">
        <v>540</v>
      </c>
      <c r="I28" s="306">
        <v>0</v>
      </c>
      <c r="J28" s="305"/>
      <c r="K28" s="305"/>
      <c r="L28" s="304"/>
    </row>
    <row r="29" ht="15" customHeight="1" spans="1:12">
      <c r="A29" s="305" t="s">
        <v>619</v>
      </c>
      <c r="B29" s="305" t="s">
        <v>620</v>
      </c>
      <c r="C29" s="306">
        <v>0</v>
      </c>
      <c r="D29" s="305" t="s">
        <v>621</v>
      </c>
      <c r="E29" s="305" t="s">
        <v>622</v>
      </c>
      <c r="F29" s="306">
        <v>5494.5</v>
      </c>
      <c r="G29" s="305" t="s">
        <v>545</v>
      </c>
      <c r="H29" s="305" t="s">
        <v>546</v>
      </c>
      <c r="I29" s="306">
        <v>0</v>
      </c>
      <c r="J29" s="305"/>
      <c r="K29" s="305"/>
      <c r="L29" s="304"/>
    </row>
    <row r="30" ht="15" customHeight="1" spans="1:12">
      <c r="A30" s="305" t="s">
        <v>624</v>
      </c>
      <c r="B30" s="305" t="s">
        <v>625</v>
      </c>
      <c r="C30" s="306">
        <v>733891</v>
      </c>
      <c r="D30" s="305" t="s">
        <v>626</v>
      </c>
      <c r="E30" s="305" t="s">
        <v>627</v>
      </c>
      <c r="F30" s="306">
        <v>0</v>
      </c>
      <c r="G30" s="305" t="s">
        <v>551</v>
      </c>
      <c r="H30" s="305" t="s">
        <v>552</v>
      </c>
      <c r="I30" s="306">
        <v>0</v>
      </c>
      <c r="J30" s="305"/>
      <c r="K30" s="305"/>
      <c r="L30" s="304"/>
    </row>
    <row r="31" ht="15" customHeight="1" spans="1:12">
      <c r="A31" s="305" t="s">
        <v>630</v>
      </c>
      <c r="B31" s="305" t="s">
        <v>631</v>
      </c>
      <c r="C31" s="306">
        <v>0</v>
      </c>
      <c r="D31" s="305" t="s">
        <v>632</v>
      </c>
      <c r="E31" s="305" t="s">
        <v>633</v>
      </c>
      <c r="F31" s="306">
        <v>12105</v>
      </c>
      <c r="G31" s="305" t="s">
        <v>557</v>
      </c>
      <c r="H31" s="305" t="s">
        <v>558</v>
      </c>
      <c r="I31" s="306">
        <v>0</v>
      </c>
      <c r="J31" s="305"/>
      <c r="K31" s="305"/>
      <c r="L31" s="304"/>
    </row>
    <row r="32" ht="15" customHeight="1" spans="1:12">
      <c r="A32" s="305" t="s">
        <v>636</v>
      </c>
      <c r="B32" s="305" t="s">
        <v>691</v>
      </c>
      <c r="C32" s="306">
        <v>0</v>
      </c>
      <c r="D32" s="305" t="s">
        <v>638</v>
      </c>
      <c r="E32" s="305" t="s">
        <v>639</v>
      </c>
      <c r="F32" s="306">
        <v>0</v>
      </c>
      <c r="G32" s="305" t="s">
        <v>563</v>
      </c>
      <c r="H32" s="305" t="s">
        <v>564</v>
      </c>
      <c r="I32" s="306">
        <v>0</v>
      </c>
      <c r="J32" s="305"/>
      <c r="K32" s="305"/>
      <c r="L32" s="304"/>
    </row>
    <row r="33" ht="15" customHeight="1" spans="1:12">
      <c r="A33" s="305"/>
      <c r="B33" s="305"/>
      <c r="C33" s="304"/>
      <c r="D33" s="305" t="s">
        <v>642</v>
      </c>
      <c r="E33" s="305" t="s">
        <v>643</v>
      </c>
      <c r="F33" s="306">
        <v>590</v>
      </c>
      <c r="G33" s="305" t="s">
        <v>569</v>
      </c>
      <c r="H33" s="305" t="s">
        <v>570</v>
      </c>
      <c r="I33" s="306">
        <v>0</v>
      </c>
      <c r="J33" s="305"/>
      <c r="K33" s="305"/>
      <c r="L33" s="304"/>
    </row>
    <row r="34" ht="15" customHeight="1" spans="1:12">
      <c r="A34" s="305"/>
      <c r="B34" s="305"/>
      <c r="C34" s="304"/>
      <c r="D34" s="305" t="s">
        <v>646</v>
      </c>
      <c r="E34" s="305" t="s">
        <v>647</v>
      </c>
      <c r="F34" s="306">
        <v>0</v>
      </c>
      <c r="G34" s="305" t="s">
        <v>575</v>
      </c>
      <c r="H34" s="305" t="s">
        <v>576</v>
      </c>
      <c r="I34" s="306">
        <v>0</v>
      </c>
      <c r="J34" s="305"/>
      <c r="K34" s="305"/>
      <c r="L34" s="304"/>
    </row>
    <row r="35" ht="15" customHeight="1" spans="1:12">
      <c r="A35" s="305"/>
      <c r="B35" s="305"/>
      <c r="C35" s="304"/>
      <c r="D35" s="305" t="s">
        <v>650</v>
      </c>
      <c r="E35" s="305" t="s">
        <v>651</v>
      </c>
      <c r="F35" s="306">
        <v>0</v>
      </c>
      <c r="G35" s="305" t="s">
        <v>581</v>
      </c>
      <c r="H35" s="305" t="s">
        <v>582</v>
      </c>
      <c r="I35" s="306">
        <v>0</v>
      </c>
      <c r="J35" s="305"/>
      <c r="K35" s="305"/>
      <c r="L35" s="304"/>
    </row>
    <row r="36" ht="15" customHeight="1" spans="1:12">
      <c r="A36" s="305"/>
      <c r="B36" s="305"/>
      <c r="C36" s="304"/>
      <c r="D36" s="305" t="s">
        <v>652</v>
      </c>
      <c r="E36" s="305" t="s">
        <v>653</v>
      </c>
      <c r="F36" s="306">
        <v>0</v>
      </c>
      <c r="G36" s="305"/>
      <c r="H36" s="305"/>
      <c r="I36" s="304"/>
      <c r="J36" s="305"/>
      <c r="K36" s="305"/>
      <c r="L36" s="304"/>
    </row>
    <row r="37" ht="15" customHeight="1" spans="1:12">
      <c r="A37" s="305"/>
      <c r="B37" s="305"/>
      <c r="C37" s="304"/>
      <c r="D37" s="305" t="s">
        <v>654</v>
      </c>
      <c r="E37" s="305" t="s">
        <v>655</v>
      </c>
      <c r="F37" s="306">
        <v>0</v>
      </c>
      <c r="G37" s="305"/>
      <c r="H37" s="305"/>
      <c r="I37" s="304"/>
      <c r="J37" s="305"/>
      <c r="K37" s="305"/>
      <c r="L37" s="304"/>
    </row>
    <row r="38" ht="15" customHeight="1" spans="1:12">
      <c r="A38" s="305"/>
      <c r="B38" s="305"/>
      <c r="C38" s="304"/>
      <c r="D38" s="305" t="s">
        <v>656</v>
      </c>
      <c r="E38" s="305" t="s">
        <v>657</v>
      </c>
      <c r="F38" s="306">
        <v>0</v>
      </c>
      <c r="G38" s="305"/>
      <c r="H38" s="305"/>
      <c r="I38" s="304"/>
      <c r="J38" s="305"/>
      <c r="K38" s="305"/>
      <c r="L38" s="304"/>
    </row>
    <row r="39" ht="15" customHeight="1" spans="1:12">
      <c r="A39" s="305" t="s">
        <v>692</v>
      </c>
      <c r="B39" s="305"/>
      <c r="C39" s="305"/>
      <c r="D39" s="305"/>
      <c r="E39" s="305"/>
      <c r="F39" s="305"/>
      <c r="G39" s="305"/>
      <c r="H39" s="305"/>
      <c r="I39" s="305"/>
      <c r="J39" s="305"/>
      <c r="K39" s="305"/>
      <c r="L39" s="305"/>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style="39" customWidth="1"/>
    <col min="4" max="4" width="32.75" style="39" customWidth="1"/>
    <col min="5" max="8" width="14" style="39" customWidth="1"/>
    <col min="9" max="10" width="15" style="39" customWidth="1"/>
    <col min="11" max="11" width="14" style="39" customWidth="1"/>
    <col min="12" max="13" width="15" style="39" customWidth="1"/>
    <col min="14" max="17" width="14" style="39" customWidth="1"/>
    <col min="18" max="19" width="15" style="39" customWidth="1"/>
    <col min="20" max="20" width="14" style="39" customWidth="1"/>
    <col min="21" max="16384" width="9" style="39"/>
  </cols>
  <sheetData>
    <row r="1" ht="28.2" spans="11:11">
      <c r="K1" s="313" t="s">
        <v>693</v>
      </c>
    </row>
    <row r="2" ht="15.6" spans="20:20">
      <c r="T2" s="145" t="s">
        <v>694</v>
      </c>
    </row>
    <row r="3" ht="15.6" spans="1:20">
      <c r="A3" s="145" t="s">
        <v>2</v>
      </c>
      <c r="T3" s="145" t="s">
        <v>3</v>
      </c>
    </row>
    <row r="4" ht="19.5" customHeight="1" spans="1:20">
      <c r="A4" s="309" t="s">
        <v>6</v>
      </c>
      <c r="B4" s="309"/>
      <c r="C4" s="309"/>
      <c r="D4" s="309"/>
      <c r="E4" s="309" t="s">
        <v>421</v>
      </c>
      <c r="F4" s="309"/>
      <c r="G4" s="309"/>
      <c r="H4" s="309" t="s">
        <v>422</v>
      </c>
      <c r="I4" s="309"/>
      <c r="J4" s="309"/>
      <c r="K4" s="309" t="s">
        <v>423</v>
      </c>
      <c r="L4" s="309"/>
      <c r="M4" s="309"/>
      <c r="N4" s="309"/>
      <c r="O4" s="309"/>
      <c r="P4" s="309" t="s">
        <v>107</v>
      </c>
      <c r="Q4" s="309"/>
      <c r="R4" s="309"/>
      <c r="S4" s="309"/>
      <c r="T4" s="309"/>
    </row>
    <row r="5" ht="19.5" customHeight="1" spans="1:20">
      <c r="A5" s="309" t="s">
        <v>122</v>
      </c>
      <c r="B5" s="309"/>
      <c r="C5" s="309"/>
      <c r="D5" s="309" t="s">
        <v>123</v>
      </c>
      <c r="E5" s="309" t="s">
        <v>129</v>
      </c>
      <c r="F5" s="309" t="s">
        <v>424</v>
      </c>
      <c r="G5" s="309" t="s">
        <v>425</v>
      </c>
      <c r="H5" s="309" t="s">
        <v>129</v>
      </c>
      <c r="I5" s="309" t="s">
        <v>392</v>
      </c>
      <c r="J5" s="309" t="s">
        <v>393</v>
      </c>
      <c r="K5" s="309" t="s">
        <v>129</v>
      </c>
      <c r="L5" s="309" t="s">
        <v>392</v>
      </c>
      <c r="M5" s="309"/>
      <c r="N5" s="309" t="s">
        <v>392</v>
      </c>
      <c r="O5" s="309" t="s">
        <v>393</v>
      </c>
      <c r="P5" s="309" t="s">
        <v>129</v>
      </c>
      <c r="Q5" s="309" t="s">
        <v>424</v>
      </c>
      <c r="R5" s="309" t="s">
        <v>425</v>
      </c>
      <c r="S5" s="309" t="s">
        <v>425</v>
      </c>
      <c r="T5" s="309"/>
    </row>
    <row r="6" ht="19.5" customHeight="1" spans="1:20">
      <c r="A6" s="309"/>
      <c r="B6" s="309"/>
      <c r="C6" s="309"/>
      <c r="D6" s="309"/>
      <c r="E6" s="309"/>
      <c r="F6" s="309"/>
      <c r="G6" s="309" t="s">
        <v>124</v>
      </c>
      <c r="H6" s="309"/>
      <c r="I6" s="309"/>
      <c r="J6" s="309" t="s">
        <v>124</v>
      </c>
      <c r="K6" s="309"/>
      <c r="L6" s="309" t="s">
        <v>124</v>
      </c>
      <c r="M6" s="309" t="s">
        <v>427</v>
      </c>
      <c r="N6" s="309" t="s">
        <v>426</v>
      </c>
      <c r="O6" s="309" t="s">
        <v>124</v>
      </c>
      <c r="P6" s="309"/>
      <c r="Q6" s="309"/>
      <c r="R6" s="309" t="s">
        <v>124</v>
      </c>
      <c r="S6" s="309" t="s">
        <v>428</v>
      </c>
      <c r="T6" s="309" t="s">
        <v>429</v>
      </c>
    </row>
    <row r="7" ht="19.5" customHeight="1" spans="1:20">
      <c r="A7" s="309"/>
      <c r="B7" s="309"/>
      <c r="C7" s="309"/>
      <c r="D7" s="309"/>
      <c r="E7" s="309"/>
      <c r="F7" s="309"/>
      <c r="G7" s="309"/>
      <c r="H7" s="309"/>
      <c r="I7" s="309"/>
      <c r="J7" s="309"/>
      <c r="K7" s="309"/>
      <c r="L7" s="309"/>
      <c r="M7" s="309"/>
      <c r="N7" s="309"/>
      <c r="O7" s="309"/>
      <c r="P7" s="309"/>
      <c r="Q7" s="309"/>
      <c r="R7" s="309"/>
      <c r="S7" s="309"/>
      <c r="T7" s="309"/>
    </row>
    <row r="8" ht="19.5" customHeight="1" spans="1:20">
      <c r="A8" s="309" t="s">
        <v>126</v>
      </c>
      <c r="B8" s="309" t="s">
        <v>127</v>
      </c>
      <c r="C8" s="309" t="s">
        <v>128</v>
      </c>
      <c r="D8" s="309" t="s">
        <v>10</v>
      </c>
      <c r="E8" s="304" t="s">
        <v>11</v>
      </c>
      <c r="F8" s="304" t="s">
        <v>12</v>
      </c>
      <c r="G8" s="304" t="s">
        <v>20</v>
      </c>
      <c r="H8" s="304" t="s">
        <v>24</v>
      </c>
      <c r="I8" s="304" t="s">
        <v>28</v>
      </c>
      <c r="J8" s="304" t="s">
        <v>32</v>
      </c>
      <c r="K8" s="304" t="s">
        <v>36</v>
      </c>
      <c r="L8" s="304" t="s">
        <v>40</v>
      </c>
      <c r="M8" s="304" t="s">
        <v>43</v>
      </c>
      <c r="N8" s="304" t="s">
        <v>46</v>
      </c>
      <c r="O8" s="304" t="s">
        <v>49</v>
      </c>
      <c r="P8" s="304" t="s">
        <v>52</v>
      </c>
      <c r="Q8" s="304" t="s">
        <v>55</v>
      </c>
      <c r="R8" s="304" t="s">
        <v>58</v>
      </c>
      <c r="S8" s="304" t="s">
        <v>61</v>
      </c>
      <c r="T8" s="304" t="s">
        <v>64</v>
      </c>
    </row>
    <row r="9" ht="19.5" customHeight="1" spans="1:20">
      <c r="A9" s="309"/>
      <c r="B9" s="309"/>
      <c r="C9" s="309"/>
      <c r="D9" s="309" t="s">
        <v>129</v>
      </c>
      <c r="E9" s="306">
        <v>0</v>
      </c>
      <c r="F9" s="306">
        <v>0</v>
      </c>
      <c r="G9" s="306">
        <v>0</v>
      </c>
      <c r="H9" s="306">
        <v>900997.05</v>
      </c>
      <c r="I9" s="306"/>
      <c r="J9" s="306">
        <v>900997.05</v>
      </c>
      <c r="K9" s="306">
        <v>900997.05</v>
      </c>
      <c r="L9" s="306"/>
      <c r="M9" s="306"/>
      <c r="N9" s="306"/>
      <c r="O9" s="306">
        <v>900997.05</v>
      </c>
      <c r="P9" s="306">
        <v>0</v>
      </c>
      <c r="Q9" s="306">
        <v>0</v>
      </c>
      <c r="R9" s="306">
        <v>0</v>
      </c>
      <c r="S9" s="306">
        <v>0</v>
      </c>
      <c r="T9" s="306">
        <v>0</v>
      </c>
    </row>
    <row r="10" ht="19.5" customHeight="1" spans="1:20">
      <c r="A10" s="305" t="s">
        <v>273</v>
      </c>
      <c r="B10" s="305"/>
      <c r="C10" s="305"/>
      <c r="D10" s="305" t="s">
        <v>274</v>
      </c>
      <c r="E10" s="306">
        <v>0</v>
      </c>
      <c r="F10" s="306">
        <v>0</v>
      </c>
      <c r="G10" s="306">
        <v>0</v>
      </c>
      <c r="H10" s="306">
        <v>215997.05</v>
      </c>
      <c r="I10" s="306"/>
      <c r="J10" s="306">
        <v>215997.05</v>
      </c>
      <c r="K10" s="306">
        <v>215997.05</v>
      </c>
      <c r="L10" s="306"/>
      <c r="M10" s="306"/>
      <c r="N10" s="306"/>
      <c r="O10" s="306">
        <v>215997.05</v>
      </c>
      <c r="P10" s="306">
        <v>0</v>
      </c>
      <c r="Q10" s="306">
        <v>0</v>
      </c>
      <c r="R10" s="306">
        <v>0</v>
      </c>
      <c r="S10" s="306">
        <v>0</v>
      </c>
      <c r="T10" s="306">
        <v>0</v>
      </c>
    </row>
    <row r="11" ht="19.5" customHeight="1" spans="1:20">
      <c r="A11" s="305" t="s">
        <v>281</v>
      </c>
      <c r="B11" s="305"/>
      <c r="C11" s="305"/>
      <c r="D11" s="305" t="s">
        <v>282</v>
      </c>
      <c r="E11" s="306">
        <v>0</v>
      </c>
      <c r="F11" s="306">
        <v>0</v>
      </c>
      <c r="G11" s="306">
        <v>0</v>
      </c>
      <c r="H11" s="306">
        <v>215997.05</v>
      </c>
      <c r="I11" s="306"/>
      <c r="J11" s="306">
        <v>215997.05</v>
      </c>
      <c r="K11" s="306">
        <v>215997.05</v>
      </c>
      <c r="L11" s="306"/>
      <c r="M11" s="306"/>
      <c r="N11" s="306"/>
      <c r="O11" s="306">
        <v>215997.05</v>
      </c>
      <c r="P11" s="306">
        <v>0</v>
      </c>
      <c r="Q11" s="306">
        <v>0</v>
      </c>
      <c r="R11" s="306">
        <v>0</v>
      </c>
      <c r="S11" s="306">
        <v>0</v>
      </c>
      <c r="T11" s="306">
        <v>0</v>
      </c>
    </row>
    <row r="12" ht="19.5" customHeight="1" spans="1:20">
      <c r="A12" s="305" t="s">
        <v>283</v>
      </c>
      <c r="B12" s="305"/>
      <c r="C12" s="305"/>
      <c r="D12" s="305" t="s">
        <v>284</v>
      </c>
      <c r="E12" s="306">
        <v>0</v>
      </c>
      <c r="F12" s="306">
        <v>0</v>
      </c>
      <c r="G12" s="306">
        <v>0</v>
      </c>
      <c r="H12" s="306">
        <v>119800.2</v>
      </c>
      <c r="I12" s="306"/>
      <c r="J12" s="306">
        <v>119800.2</v>
      </c>
      <c r="K12" s="306">
        <v>119800.2</v>
      </c>
      <c r="L12" s="306"/>
      <c r="M12" s="306"/>
      <c r="N12" s="306"/>
      <c r="O12" s="306">
        <v>119800.2</v>
      </c>
      <c r="P12" s="306">
        <v>0</v>
      </c>
      <c r="Q12" s="306">
        <v>0</v>
      </c>
      <c r="R12" s="306">
        <v>0</v>
      </c>
      <c r="S12" s="306">
        <v>0</v>
      </c>
      <c r="T12" s="306">
        <v>0</v>
      </c>
    </row>
    <row r="13" ht="19.5" customHeight="1" spans="1:20">
      <c r="A13" s="305" t="s">
        <v>285</v>
      </c>
      <c r="B13" s="305"/>
      <c r="C13" s="305"/>
      <c r="D13" s="305" t="s">
        <v>286</v>
      </c>
      <c r="E13" s="306">
        <v>0</v>
      </c>
      <c r="F13" s="306">
        <v>0</v>
      </c>
      <c r="G13" s="306">
        <v>0</v>
      </c>
      <c r="H13" s="306">
        <v>96196.85</v>
      </c>
      <c r="I13" s="306"/>
      <c r="J13" s="306">
        <v>96196.85</v>
      </c>
      <c r="K13" s="306">
        <v>96196.85</v>
      </c>
      <c r="L13" s="306"/>
      <c r="M13" s="306"/>
      <c r="N13" s="306"/>
      <c r="O13" s="306">
        <v>96196.85</v>
      </c>
      <c r="P13" s="306">
        <v>0</v>
      </c>
      <c r="Q13" s="306">
        <v>0</v>
      </c>
      <c r="R13" s="306">
        <v>0</v>
      </c>
      <c r="S13" s="306">
        <v>0</v>
      </c>
      <c r="T13" s="306">
        <v>0</v>
      </c>
    </row>
    <row r="14" ht="19.5" customHeight="1" spans="1:20">
      <c r="A14" s="305" t="s">
        <v>287</v>
      </c>
      <c r="B14" s="305"/>
      <c r="C14" s="305"/>
      <c r="D14" s="305" t="s">
        <v>288</v>
      </c>
      <c r="E14" s="306">
        <v>0</v>
      </c>
      <c r="F14" s="306">
        <v>0</v>
      </c>
      <c r="G14" s="306">
        <v>0</v>
      </c>
      <c r="H14" s="306">
        <v>80000</v>
      </c>
      <c r="I14" s="306"/>
      <c r="J14" s="306">
        <v>80000</v>
      </c>
      <c r="K14" s="306">
        <v>80000</v>
      </c>
      <c r="L14" s="306"/>
      <c r="M14" s="306"/>
      <c r="N14" s="306"/>
      <c r="O14" s="306">
        <v>80000</v>
      </c>
      <c r="P14" s="306">
        <v>0</v>
      </c>
      <c r="Q14" s="306">
        <v>0</v>
      </c>
      <c r="R14" s="306">
        <v>0</v>
      </c>
      <c r="S14" s="306">
        <v>0</v>
      </c>
      <c r="T14" s="306">
        <v>0</v>
      </c>
    </row>
    <row r="15" ht="19.5" customHeight="1" spans="1:20">
      <c r="A15" s="305" t="s">
        <v>335</v>
      </c>
      <c r="B15" s="305"/>
      <c r="C15" s="305"/>
      <c r="D15" s="305" t="s">
        <v>336</v>
      </c>
      <c r="E15" s="306">
        <v>0</v>
      </c>
      <c r="F15" s="306">
        <v>0</v>
      </c>
      <c r="G15" s="306">
        <v>0</v>
      </c>
      <c r="H15" s="306">
        <v>80000</v>
      </c>
      <c r="I15" s="306"/>
      <c r="J15" s="306">
        <v>80000</v>
      </c>
      <c r="K15" s="306">
        <v>80000</v>
      </c>
      <c r="L15" s="306"/>
      <c r="M15" s="306"/>
      <c r="N15" s="306"/>
      <c r="O15" s="306">
        <v>80000</v>
      </c>
      <c r="P15" s="306">
        <v>0</v>
      </c>
      <c r="Q15" s="306">
        <v>0</v>
      </c>
      <c r="R15" s="306">
        <v>0</v>
      </c>
      <c r="S15" s="306">
        <v>0</v>
      </c>
      <c r="T15" s="306">
        <v>0</v>
      </c>
    </row>
    <row r="16" ht="19.5" customHeight="1" spans="1:20">
      <c r="A16" s="305" t="s">
        <v>337</v>
      </c>
      <c r="B16" s="305"/>
      <c r="C16" s="305"/>
      <c r="D16" s="305" t="s">
        <v>338</v>
      </c>
      <c r="E16" s="306">
        <v>0</v>
      </c>
      <c r="F16" s="306">
        <v>0</v>
      </c>
      <c r="G16" s="306">
        <v>0</v>
      </c>
      <c r="H16" s="306">
        <v>80000</v>
      </c>
      <c r="I16" s="306"/>
      <c r="J16" s="306">
        <v>80000</v>
      </c>
      <c r="K16" s="306">
        <v>80000</v>
      </c>
      <c r="L16" s="306"/>
      <c r="M16" s="306"/>
      <c r="N16" s="306"/>
      <c r="O16" s="306">
        <v>80000</v>
      </c>
      <c r="P16" s="306">
        <v>0</v>
      </c>
      <c r="Q16" s="306">
        <v>0</v>
      </c>
      <c r="R16" s="306">
        <v>0</v>
      </c>
      <c r="S16" s="306">
        <v>0</v>
      </c>
      <c r="T16" s="306">
        <v>0</v>
      </c>
    </row>
    <row r="17" ht="19.5" customHeight="1" spans="1:20">
      <c r="A17" s="305" t="s">
        <v>381</v>
      </c>
      <c r="B17" s="305"/>
      <c r="C17" s="305"/>
      <c r="D17" s="305" t="s">
        <v>382</v>
      </c>
      <c r="E17" s="306">
        <v>0</v>
      </c>
      <c r="F17" s="306">
        <v>0</v>
      </c>
      <c r="G17" s="306">
        <v>0</v>
      </c>
      <c r="H17" s="306">
        <v>605000</v>
      </c>
      <c r="I17" s="306"/>
      <c r="J17" s="306">
        <v>605000</v>
      </c>
      <c r="K17" s="306">
        <v>605000</v>
      </c>
      <c r="L17" s="306"/>
      <c r="M17" s="306"/>
      <c r="N17" s="306"/>
      <c r="O17" s="306">
        <v>605000</v>
      </c>
      <c r="P17" s="306">
        <v>0</v>
      </c>
      <c r="Q17" s="306">
        <v>0</v>
      </c>
      <c r="R17" s="306">
        <v>0</v>
      </c>
      <c r="S17" s="306">
        <v>0</v>
      </c>
      <c r="T17" s="306">
        <v>0</v>
      </c>
    </row>
    <row r="18" ht="19.5" customHeight="1" spans="1:20">
      <c r="A18" s="305" t="s">
        <v>383</v>
      </c>
      <c r="B18" s="305"/>
      <c r="C18" s="305"/>
      <c r="D18" s="305" t="s">
        <v>384</v>
      </c>
      <c r="E18" s="306">
        <v>0</v>
      </c>
      <c r="F18" s="306">
        <v>0</v>
      </c>
      <c r="G18" s="306">
        <v>0</v>
      </c>
      <c r="H18" s="306">
        <v>605000</v>
      </c>
      <c r="I18" s="306"/>
      <c r="J18" s="306">
        <v>605000</v>
      </c>
      <c r="K18" s="306">
        <v>605000</v>
      </c>
      <c r="L18" s="306"/>
      <c r="M18" s="306"/>
      <c r="N18" s="306"/>
      <c r="O18" s="306">
        <v>605000</v>
      </c>
      <c r="P18" s="306">
        <v>0</v>
      </c>
      <c r="Q18" s="306">
        <v>0</v>
      </c>
      <c r="R18" s="306">
        <v>0</v>
      </c>
      <c r="S18" s="306">
        <v>0</v>
      </c>
      <c r="T18" s="306">
        <v>0</v>
      </c>
    </row>
    <row r="19" ht="19.5" customHeight="1" spans="1:20">
      <c r="A19" s="305" t="s">
        <v>385</v>
      </c>
      <c r="B19" s="305"/>
      <c r="C19" s="305"/>
      <c r="D19" s="305" t="s">
        <v>386</v>
      </c>
      <c r="E19" s="306">
        <v>0</v>
      </c>
      <c r="F19" s="306">
        <v>0</v>
      </c>
      <c r="G19" s="306">
        <v>0</v>
      </c>
      <c r="H19" s="306">
        <v>135000</v>
      </c>
      <c r="I19" s="306"/>
      <c r="J19" s="306">
        <v>135000</v>
      </c>
      <c r="K19" s="306">
        <v>135000</v>
      </c>
      <c r="L19" s="306"/>
      <c r="M19" s="306"/>
      <c r="N19" s="306"/>
      <c r="O19" s="306">
        <v>135000</v>
      </c>
      <c r="P19" s="306">
        <v>0</v>
      </c>
      <c r="Q19" s="306">
        <v>0</v>
      </c>
      <c r="R19" s="306">
        <v>0</v>
      </c>
      <c r="S19" s="306">
        <v>0</v>
      </c>
      <c r="T19" s="306">
        <v>0</v>
      </c>
    </row>
    <row r="20" ht="19.5" customHeight="1" spans="1:20">
      <c r="A20" s="305" t="s">
        <v>387</v>
      </c>
      <c r="B20" s="305"/>
      <c r="C20" s="305"/>
      <c r="D20" s="305" t="s">
        <v>388</v>
      </c>
      <c r="E20" s="306">
        <v>0</v>
      </c>
      <c r="F20" s="306">
        <v>0</v>
      </c>
      <c r="G20" s="306">
        <v>0</v>
      </c>
      <c r="H20" s="306">
        <v>470000</v>
      </c>
      <c r="I20" s="306"/>
      <c r="J20" s="306">
        <v>470000</v>
      </c>
      <c r="K20" s="306">
        <v>470000</v>
      </c>
      <c r="L20" s="306"/>
      <c r="M20" s="306"/>
      <c r="N20" s="306"/>
      <c r="O20" s="306">
        <v>470000</v>
      </c>
      <c r="P20" s="306">
        <v>0</v>
      </c>
      <c r="Q20" s="306">
        <v>0</v>
      </c>
      <c r="R20" s="306">
        <v>0</v>
      </c>
      <c r="S20" s="306">
        <v>0</v>
      </c>
      <c r="T20" s="306">
        <v>0</v>
      </c>
    </row>
    <row r="21" ht="19.5" customHeight="1" spans="1:20">
      <c r="A21" s="305" t="s">
        <v>695</v>
      </c>
      <c r="B21" s="305"/>
      <c r="C21" s="305"/>
      <c r="D21" s="305"/>
      <c r="E21" s="305"/>
      <c r="F21" s="305"/>
      <c r="G21" s="305"/>
      <c r="H21" s="305"/>
      <c r="I21" s="305"/>
      <c r="J21" s="305"/>
      <c r="K21" s="305"/>
      <c r="L21" s="305"/>
      <c r="M21" s="305"/>
      <c r="N21" s="305"/>
      <c r="O21" s="305"/>
      <c r="P21" s="305"/>
      <c r="Q21" s="305"/>
      <c r="R21" s="305"/>
      <c r="S21" s="305"/>
      <c r="T21" s="305"/>
    </row>
  </sheetData>
  <mergeCells count="4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T2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style="39" customWidth="1"/>
    <col min="4" max="4" width="32.75" style="39" customWidth="1"/>
    <col min="5" max="6" width="15" style="39" customWidth="1"/>
    <col min="7" max="11" width="14" style="39" customWidth="1"/>
    <col min="12" max="12" width="15" style="39" customWidth="1"/>
    <col min="13" max="16384" width="9" style="39"/>
  </cols>
  <sheetData>
    <row r="1" ht="28.2" spans="7:7">
      <c r="G1" s="313" t="s">
        <v>696</v>
      </c>
    </row>
    <row r="2" ht="15.6" spans="12:12">
      <c r="L2" s="145" t="s">
        <v>697</v>
      </c>
    </row>
    <row r="3" ht="15.6" spans="1:12">
      <c r="A3" s="145" t="s">
        <v>2</v>
      </c>
      <c r="L3" s="145" t="s">
        <v>3</v>
      </c>
    </row>
    <row r="4" ht="19.5" customHeight="1" spans="1:12">
      <c r="A4" s="309" t="s">
        <v>6</v>
      </c>
      <c r="B4" s="309"/>
      <c r="C4" s="309"/>
      <c r="D4" s="309"/>
      <c r="E4" s="309" t="s">
        <v>421</v>
      </c>
      <c r="F4" s="309"/>
      <c r="G4" s="309"/>
      <c r="H4" s="309" t="s">
        <v>422</v>
      </c>
      <c r="I4" s="309" t="s">
        <v>423</v>
      </c>
      <c r="J4" s="309" t="s">
        <v>107</v>
      </c>
      <c r="K4" s="309"/>
      <c r="L4" s="309"/>
    </row>
    <row r="5" ht="19.5" customHeight="1" spans="1:12">
      <c r="A5" s="309" t="s">
        <v>122</v>
      </c>
      <c r="B5" s="309"/>
      <c r="C5" s="309"/>
      <c r="D5" s="309" t="s">
        <v>123</v>
      </c>
      <c r="E5" s="309" t="s">
        <v>129</v>
      </c>
      <c r="F5" s="309" t="s">
        <v>698</v>
      </c>
      <c r="G5" s="309" t="s">
        <v>699</v>
      </c>
      <c r="H5" s="309"/>
      <c r="I5" s="309"/>
      <c r="J5" s="309" t="s">
        <v>129</v>
      </c>
      <c r="K5" s="309" t="s">
        <v>698</v>
      </c>
      <c r="L5" s="304" t="s">
        <v>699</v>
      </c>
    </row>
    <row r="6" ht="19.5" customHeight="1" spans="1:12">
      <c r="A6" s="309"/>
      <c r="B6" s="309"/>
      <c r="C6" s="309"/>
      <c r="D6" s="309"/>
      <c r="E6" s="309"/>
      <c r="F6" s="309"/>
      <c r="G6" s="309"/>
      <c r="H6" s="309"/>
      <c r="I6" s="309"/>
      <c r="J6" s="309"/>
      <c r="K6" s="309"/>
      <c r="L6" s="304" t="s">
        <v>428</v>
      </c>
    </row>
    <row r="7" ht="19.5" customHeight="1" spans="1:12">
      <c r="A7" s="309"/>
      <c r="B7" s="309"/>
      <c r="C7" s="309"/>
      <c r="D7" s="309"/>
      <c r="E7" s="309"/>
      <c r="F7" s="309"/>
      <c r="G7" s="309"/>
      <c r="H7" s="309"/>
      <c r="I7" s="309"/>
      <c r="J7" s="309"/>
      <c r="K7" s="309"/>
      <c r="L7" s="304"/>
    </row>
    <row r="8" ht="19.5" customHeight="1" spans="1:12">
      <c r="A8" s="309" t="s">
        <v>126</v>
      </c>
      <c r="B8" s="309" t="s">
        <v>127</v>
      </c>
      <c r="C8" s="309" t="s">
        <v>128</v>
      </c>
      <c r="D8" s="309" t="s">
        <v>10</v>
      </c>
      <c r="E8" s="304" t="s">
        <v>11</v>
      </c>
      <c r="F8" s="304" t="s">
        <v>12</v>
      </c>
      <c r="G8" s="304" t="s">
        <v>20</v>
      </c>
      <c r="H8" s="304" t="s">
        <v>24</v>
      </c>
      <c r="I8" s="304" t="s">
        <v>28</v>
      </c>
      <c r="J8" s="304" t="s">
        <v>32</v>
      </c>
      <c r="K8" s="304" t="s">
        <v>36</v>
      </c>
      <c r="L8" s="304" t="s">
        <v>40</v>
      </c>
    </row>
    <row r="9" ht="19.5" customHeight="1" spans="1:12">
      <c r="A9" s="309"/>
      <c r="B9" s="309"/>
      <c r="C9" s="309"/>
      <c r="D9" s="309" t="s">
        <v>129</v>
      </c>
      <c r="E9" s="306">
        <v>0</v>
      </c>
      <c r="F9" s="306">
        <v>0</v>
      </c>
      <c r="G9" s="306">
        <v>0</v>
      </c>
      <c r="H9" s="306">
        <v>13000</v>
      </c>
      <c r="I9" s="306">
        <v>13000</v>
      </c>
      <c r="J9" s="306">
        <v>0</v>
      </c>
      <c r="K9" s="306">
        <v>0</v>
      </c>
      <c r="L9" s="306">
        <v>0</v>
      </c>
    </row>
    <row r="10" ht="19.5" customHeight="1" spans="1:12">
      <c r="A10" s="305" t="s">
        <v>369</v>
      </c>
      <c r="B10" s="305"/>
      <c r="C10" s="305"/>
      <c r="D10" s="305" t="s">
        <v>370</v>
      </c>
      <c r="E10" s="306">
        <v>0</v>
      </c>
      <c r="F10" s="306">
        <v>0</v>
      </c>
      <c r="G10" s="306">
        <v>0</v>
      </c>
      <c r="H10" s="306">
        <v>13000</v>
      </c>
      <c r="I10" s="306">
        <v>13000</v>
      </c>
      <c r="J10" s="306">
        <v>0</v>
      </c>
      <c r="K10" s="306">
        <v>0</v>
      </c>
      <c r="L10" s="306">
        <v>0</v>
      </c>
    </row>
    <row r="11" ht="19.5" customHeight="1" spans="1:12">
      <c r="A11" s="305" t="s">
        <v>371</v>
      </c>
      <c r="B11" s="305"/>
      <c r="C11" s="305"/>
      <c r="D11" s="305" t="s">
        <v>372</v>
      </c>
      <c r="E11" s="306">
        <v>0</v>
      </c>
      <c r="F11" s="306">
        <v>0</v>
      </c>
      <c r="G11" s="306">
        <v>0</v>
      </c>
      <c r="H11" s="306">
        <v>13000</v>
      </c>
      <c r="I11" s="306">
        <v>13000</v>
      </c>
      <c r="J11" s="306">
        <v>0</v>
      </c>
      <c r="K11" s="306">
        <v>0</v>
      </c>
      <c r="L11" s="306">
        <v>0</v>
      </c>
    </row>
    <row r="12" ht="19.5" customHeight="1" spans="1:12">
      <c r="A12" s="305" t="s">
        <v>373</v>
      </c>
      <c r="B12" s="305"/>
      <c r="C12" s="305"/>
      <c r="D12" s="305" t="s">
        <v>374</v>
      </c>
      <c r="E12" s="306">
        <v>0</v>
      </c>
      <c r="F12" s="306">
        <v>0</v>
      </c>
      <c r="G12" s="306">
        <v>0</v>
      </c>
      <c r="H12" s="306">
        <v>13000</v>
      </c>
      <c r="I12" s="306">
        <v>13000</v>
      </c>
      <c r="J12" s="306">
        <v>0</v>
      </c>
      <c r="K12" s="306">
        <v>0</v>
      </c>
      <c r="L12" s="306">
        <v>0</v>
      </c>
    </row>
    <row r="13" ht="19.5" customHeight="1" spans="1:12">
      <c r="A13" s="305" t="s">
        <v>700</v>
      </c>
      <c r="B13" s="305"/>
      <c r="C13" s="305"/>
      <c r="D13" s="305"/>
      <c r="E13" s="305"/>
      <c r="F13" s="305"/>
      <c r="G13" s="305"/>
      <c r="H13" s="305"/>
      <c r="I13" s="305"/>
      <c r="J13" s="305"/>
      <c r="K13" s="305"/>
      <c r="L13" s="305"/>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F8" sqref="F8"/>
    </sheetView>
  </sheetViews>
  <sheetFormatPr defaultColWidth="9" defaultRowHeight="14.4" outlineLevelCol="4"/>
  <cols>
    <col min="1" max="1" width="41.25" style="39" customWidth="1"/>
    <col min="2" max="2" width="10" style="39" customWidth="1"/>
    <col min="3" max="5" width="27.1296296296296" style="39" customWidth="1"/>
    <col min="6" max="16384" width="9" style="39"/>
  </cols>
  <sheetData>
    <row r="1" ht="25.8" spans="3:3">
      <c r="C1" s="303" t="s">
        <v>701</v>
      </c>
    </row>
    <row r="2" ht="15.6" spans="5:5">
      <c r="E2" s="145" t="s">
        <v>702</v>
      </c>
    </row>
    <row r="3" ht="15.6" spans="1:5">
      <c r="A3" s="145" t="s">
        <v>2</v>
      </c>
      <c r="E3" s="145" t="s">
        <v>703</v>
      </c>
    </row>
    <row r="4" ht="15" customHeight="1" spans="1:5">
      <c r="A4" s="309" t="s">
        <v>704</v>
      </c>
      <c r="B4" s="309" t="s">
        <v>7</v>
      </c>
      <c r="C4" s="309" t="s">
        <v>705</v>
      </c>
      <c r="D4" s="309" t="s">
        <v>706</v>
      </c>
      <c r="E4" s="309" t="s">
        <v>707</v>
      </c>
    </row>
    <row r="5" ht="15" customHeight="1" spans="1:5">
      <c r="A5" s="309" t="s">
        <v>708</v>
      </c>
      <c r="B5" s="309"/>
      <c r="C5" s="309" t="s">
        <v>11</v>
      </c>
      <c r="D5" s="309" t="s">
        <v>12</v>
      </c>
      <c r="E5" s="309" t="s">
        <v>20</v>
      </c>
    </row>
    <row r="6" ht="15" customHeight="1" spans="1:5">
      <c r="A6" s="310" t="s">
        <v>709</v>
      </c>
      <c r="B6" s="309" t="s">
        <v>11</v>
      </c>
      <c r="C6" s="309" t="s">
        <v>710</v>
      </c>
      <c r="D6" s="309" t="s">
        <v>710</v>
      </c>
      <c r="E6" s="309" t="s">
        <v>710</v>
      </c>
    </row>
    <row r="7" ht="15" customHeight="1" spans="1:5">
      <c r="A7" s="307" t="s">
        <v>711</v>
      </c>
      <c r="B7" s="309" t="s">
        <v>12</v>
      </c>
      <c r="C7" s="311">
        <v>74000</v>
      </c>
      <c r="D7" s="311">
        <v>74000</v>
      </c>
      <c r="E7" s="311">
        <v>55788.6</v>
      </c>
    </row>
    <row r="8" ht="15" customHeight="1" spans="1:5">
      <c r="A8" s="307" t="s">
        <v>712</v>
      </c>
      <c r="B8" s="309" t="s">
        <v>20</v>
      </c>
      <c r="C8" s="311">
        <v>0</v>
      </c>
      <c r="D8" s="311">
        <v>0</v>
      </c>
      <c r="E8" s="311">
        <v>0</v>
      </c>
    </row>
    <row r="9" ht="15" customHeight="1" spans="1:5">
      <c r="A9" s="307" t="s">
        <v>713</v>
      </c>
      <c r="B9" s="309" t="s">
        <v>24</v>
      </c>
      <c r="C9" s="311">
        <v>54000</v>
      </c>
      <c r="D9" s="311">
        <v>54000</v>
      </c>
      <c r="E9" s="311">
        <v>44000</v>
      </c>
    </row>
    <row r="10" ht="15" customHeight="1" spans="1:5">
      <c r="A10" s="307" t="s">
        <v>714</v>
      </c>
      <c r="B10" s="309" t="s">
        <v>28</v>
      </c>
      <c r="C10" s="311">
        <v>0</v>
      </c>
      <c r="D10" s="311">
        <v>0</v>
      </c>
      <c r="E10" s="311">
        <v>0</v>
      </c>
    </row>
    <row r="11" ht="15" customHeight="1" spans="1:5">
      <c r="A11" s="307" t="s">
        <v>715</v>
      </c>
      <c r="B11" s="309" t="s">
        <v>32</v>
      </c>
      <c r="C11" s="311">
        <v>54000</v>
      </c>
      <c r="D11" s="311">
        <v>54000</v>
      </c>
      <c r="E11" s="311">
        <v>44000</v>
      </c>
    </row>
    <row r="12" ht="15" customHeight="1" spans="1:5">
      <c r="A12" s="307" t="s">
        <v>716</v>
      </c>
      <c r="B12" s="309" t="s">
        <v>36</v>
      </c>
      <c r="C12" s="311">
        <v>20000</v>
      </c>
      <c r="D12" s="311">
        <v>20000</v>
      </c>
      <c r="E12" s="311">
        <v>11788.6</v>
      </c>
    </row>
    <row r="13" ht="15" customHeight="1" spans="1:5">
      <c r="A13" s="307" t="s">
        <v>717</v>
      </c>
      <c r="B13" s="309" t="s">
        <v>40</v>
      </c>
      <c r="C13" s="309" t="s">
        <v>710</v>
      </c>
      <c r="D13" s="309" t="s">
        <v>710</v>
      </c>
      <c r="E13" s="311">
        <v>11788.6</v>
      </c>
    </row>
    <row r="14" ht="15" customHeight="1" spans="1:5">
      <c r="A14" s="307" t="s">
        <v>718</v>
      </c>
      <c r="B14" s="309" t="s">
        <v>43</v>
      </c>
      <c r="C14" s="309" t="s">
        <v>710</v>
      </c>
      <c r="D14" s="309" t="s">
        <v>710</v>
      </c>
      <c r="E14" s="311"/>
    </row>
    <row r="15" ht="15" customHeight="1" spans="1:5">
      <c r="A15" s="307" t="s">
        <v>719</v>
      </c>
      <c r="B15" s="309" t="s">
        <v>46</v>
      </c>
      <c r="C15" s="309" t="s">
        <v>710</v>
      </c>
      <c r="D15" s="309" t="s">
        <v>710</v>
      </c>
      <c r="E15" s="311"/>
    </row>
    <row r="16" ht="15" customHeight="1" spans="1:5">
      <c r="A16" s="307" t="s">
        <v>720</v>
      </c>
      <c r="B16" s="309" t="s">
        <v>49</v>
      </c>
      <c r="C16" s="309" t="s">
        <v>710</v>
      </c>
      <c r="D16" s="309" t="s">
        <v>710</v>
      </c>
      <c r="E16" s="309" t="s">
        <v>710</v>
      </c>
    </row>
    <row r="17" ht="15" customHeight="1" spans="1:5">
      <c r="A17" s="307" t="s">
        <v>721</v>
      </c>
      <c r="B17" s="309" t="s">
        <v>52</v>
      </c>
      <c r="C17" s="309" t="s">
        <v>710</v>
      </c>
      <c r="D17" s="309" t="s">
        <v>710</v>
      </c>
      <c r="E17" s="311"/>
    </row>
    <row r="18" ht="15" customHeight="1" spans="1:5">
      <c r="A18" s="307" t="s">
        <v>722</v>
      </c>
      <c r="B18" s="309" t="s">
        <v>55</v>
      </c>
      <c r="C18" s="309" t="s">
        <v>710</v>
      </c>
      <c r="D18" s="309" t="s">
        <v>710</v>
      </c>
      <c r="E18" s="311"/>
    </row>
    <row r="19" ht="15" customHeight="1" spans="1:5">
      <c r="A19" s="307" t="s">
        <v>723</v>
      </c>
      <c r="B19" s="309" t="s">
        <v>58</v>
      </c>
      <c r="C19" s="309" t="s">
        <v>710</v>
      </c>
      <c r="D19" s="309" t="s">
        <v>710</v>
      </c>
      <c r="E19" s="311"/>
    </row>
    <row r="20" ht="15" customHeight="1" spans="1:5">
      <c r="A20" s="307" t="s">
        <v>724</v>
      </c>
      <c r="B20" s="309" t="s">
        <v>61</v>
      </c>
      <c r="C20" s="309" t="s">
        <v>710</v>
      </c>
      <c r="D20" s="309" t="s">
        <v>710</v>
      </c>
      <c r="E20" s="312">
        <v>2</v>
      </c>
    </row>
    <row r="21" ht="15" customHeight="1" spans="1:5">
      <c r="A21" s="307" t="s">
        <v>725</v>
      </c>
      <c r="B21" s="309" t="s">
        <v>64</v>
      </c>
      <c r="C21" s="309" t="s">
        <v>710</v>
      </c>
      <c r="D21" s="309" t="s">
        <v>710</v>
      </c>
      <c r="E21" s="312">
        <v>5</v>
      </c>
    </row>
    <row r="22" ht="15" customHeight="1" spans="1:5">
      <c r="A22" s="307" t="s">
        <v>726</v>
      </c>
      <c r="B22" s="309" t="s">
        <v>67</v>
      </c>
      <c r="C22" s="309" t="s">
        <v>710</v>
      </c>
      <c r="D22" s="309" t="s">
        <v>710</v>
      </c>
      <c r="E22" s="312"/>
    </row>
    <row r="23" ht="15" customHeight="1" spans="1:5">
      <c r="A23" s="307" t="s">
        <v>727</v>
      </c>
      <c r="B23" s="309" t="s">
        <v>70</v>
      </c>
      <c r="C23" s="309" t="s">
        <v>710</v>
      </c>
      <c r="D23" s="309" t="s">
        <v>710</v>
      </c>
      <c r="E23" s="312">
        <v>141</v>
      </c>
    </row>
    <row r="24" ht="15" customHeight="1" spans="1:5">
      <c r="A24" s="307" t="s">
        <v>728</v>
      </c>
      <c r="B24" s="309" t="s">
        <v>73</v>
      </c>
      <c r="C24" s="309" t="s">
        <v>710</v>
      </c>
      <c r="D24" s="309" t="s">
        <v>710</v>
      </c>
      <c r="E24" s="311"/>
    </row>
    <row r="25" ht="15" customHeight="1" spans="1:5">
      <c r="A25" s="307" t="s">
        <v>729</v>
      </c>
      <c r="B25" s="309" t="s">
        <v>76</v>
      </c>
      <c r="C25" s="309" t="s">
        <v>710</v>
      </c>
      <c r="D25" s="309" t="s">
        <v>710</v>
      </c>
      <c r="E25" s="311"/>
    </row>
    <row r="26" ht="15" customHeight="1" spans="1:5">
      <c r="A26" s="307" t="s">
        <v>730</v>
      </c>
      <c r="B26" s="309" t="s">
        <v>79</v>
      </c>
      <c r="C26" s="309" t="s">
        <v>710</v>
      </c>
      <c r="D26" s="309" t="s">
        <v>710</v>
      </c>
      <c r="E26" s="311"/>
    </row>
    <row r="27" ht="15" customHeight="1" spans="1:5">
      <c r="A27" s="310" t="s">
        <v>731</v>
      </c>
      <c r="B27" s="309" t="s">
        <v>82</v>
      </c>
      <c r="C27" s="309" t="s">
        <v>710</v>
      </c>
      <c r="D27" s="309" t="s">
        <v>710</v>
      </c>
      <c r="E27" s="311">
        <v>303985.57</v>
      </c>
    </row>
    <row r="28" ht="15" customHeight="1" spans="1:5">
      <c r="A28" s="307" t="s">
        <v>732</v>
      </c>
      <c r="B28" s="309" t="s">
        <v>85</v>
      </c>
      <c r="C28" s="309" t="s">
        <v>710</v>
      </c>
      <c r="D28" s="309" t="s">
        <v>710</v>
      </c>
      <c r="E28" s="311">
        <v>284291.57</v>
      </c>
    </row>
    <row r="29" ht="15" customHeight="1" spans="1:5">
      <c r="A29" s="307" t="s">
        <v>733</v>
      </c>
      <c r="B29" s="309" t="s">
        <v>88</v>
      </c>
      <c r="C29" s="309" t="s">
        <v>710</v>
      </c>
      <c r="D29" s="309" t="s">
        <v>710</v>
      </c>
      <c r="E29" s="311">
        <v>19694</v>
      </c>
    </row>
    <row r="30" ht="41.25" customHeight="1" spans="1:5">
      <c r="A30" s="307" t="s">
        <v>734</v>
      </c>
      <c r="B30" s="307"/>
      <c r="C30" s="307"/>
      <c r="D30" s="307"/>
      <c r="E30" s="307"/>
    </row>
    <row r="31" ht="21" customHeight="1" spans="1:5">
      <c r="A31" s="307" t="s">
        <v>735</v>
      </c>
      <c r="B31" s="307"/>
      <c r="C31" s="307"/>
      <c r="D31" s="307"/>
      <c r="E31" s="307"/>
    </row>
    <row r="33" spans="3:3">
      <c r="C33" s="308"/>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2" sqref="D21:D22"/>
    </sheetView>
  </sheetViews>
  <sheetFormatPr defaultColWidth="9" defaultRowHeight="14.4" outlineLevelCol="4"/>
  <cols>
    <col min="1" max="1" width="43.75" style="39" customWidth="1"/>
    <col min="2" max="2" width="11" style="39" customWidth="1"/>
    <col min="3" max="5" width="16.25" style="39" customWidth="1"/>
    <col min="6" max="16384" width="9" style="39"/>
  </cols>
  <sheetData>
    <row r="1" ht="25.8" spans="2:2">
      <c r="B1" s="303" t="s">
        <v>736</v>
      </c>
    </row>
    <row r="2" ht="15.6" spans="5:5">
      <c r="E2" s="145" t="s">
        <v>737</v>
      </c>
    </row>
    <row r="3" ht="15.6" spans="1:5">
      <c r="A3" s="145" t="s">
        <v>2</v>
      </c>
      <c r="E3" s="145" t="s">
        <v>3</v>
      </c>
    </row>
    <row r="4" ht="15" customHeight="1" spans="1:5">
      <c r="A4" s="304" t="s">
        <v>704</v>
      </c>
      <c r="B4" s="304" t="s">
        <v>7</v>
      </c>
      <c r="C4" s="304" t="s">
        <v>705</v>
      </c>
      <c r="D4" s="304" t="s">
        <v>706</v>
      </c>
      <c r="E4" s="304" t="s">
        <v>707</v>
      </c>
    </row>
    <row r="5" ht="15" customHeight="1" spans="1:5">
      <c r="A5" s="305" t="s">
        <v>708</v>
      </c>
      <c r="B5" s="304"/>
      <c r="C5" s="304" t="s">
        <v>11</v>
      </c>
      <c r="D5" s="304" t="s">
        <v>12</v>
      </c>
      <c r="E5" s="304" t="s">
        <v>20</v>
      </c>
    </row>
    <row r="6" ht="15" customHeight="1" spans="1:5">
      <c r="A6" s="305" t="s">
        <v>738</v>
      </c>
      <c r="B6" s="304" t="s">
        <v>11</v>
      </c>
      <c r="C6" s="304" t="s">
        <v>710</v>
      </c>
      <c r="D6" s="304" t="s">
        <v>710</v>
      </c>
      <c r="E6" s="304" t="s">
        <v>710</v>
      </c>
    </row>
    <row r="7" ht="15" customHeight="1" spans="1:5">
      <c r="A7" s="305" t="s">
        <v>711</v>
      </c>
      <c r="B7" s="304" t="s">
        <v>12</v>
      </c>
      <c r="C7" s="306">
        <v>74000</v>
      </c>
      <c r="D7" s="306">
        <v>74000</v>
      </c>
      <c r="E7" s="306">
        <v>55788.6</v>
      </c>
    </row>
    <row r="8" ht="15" customHeight="1" spans="1:5">
      <c r="A8" s="305" t="s">
        <v>712</v>
      </c>
      <c r="B8" s="304" t="s">
        <v>20</v>
      </c>
      <c r="C8" s="306">
        <v>0</v>
      </c>
      <c r="D8" s="306">
        <v>0</v>
      </c>
      <c r="E8" s="306">
        <v>0</v>
      </c>
    </row>
    <row r="9" ht="15" customHeight="1" spans="1:5">
      <c r="A9" s="305" t="s">
        <v>713</v>
      </c>
      <c r="B9" s="304" t="s">
        <v>24</v>
      </c>
      <c r="C9" s="306">
        <v>54000</v>
      </c>
      <c r="D9" s="306">
        <v>54000</v>
      </c>
      <c r="E9" s="306">
        <v>44000</v>
      </c>
    </row>
    <row r="10" ht="15" customHeight="1" spans="1:5">
      <c r="A10" s="305" t="s">
        <v>714</v>
      </c>
      <c r="B10" s="304" t="s">
        <v>28</v>
      </c>
      <c r="C10" s="306">
        <v>0</v>
      </c>
      <c r="D10" s="306">
        <v>0</v>
      </c>
      <c r="E10" s="306">
        <v>0</v>
      </c>
    </row>
    <row r="11" ht="15" customHeight="1" spans="1:5">
      <c r="A11" s="305" t="s">
        <v>715</v>
      </c>
      <c r="B11" s="304" t="s">
        <v>32</v>
      </c>
      <c r="C11" s="306">
        <v>54000</v>
      </c>
      <c r="D11" s="306">
        <v>54000</v>
      </c>
      <c r="E11" s="306">
        <v>44000</v>
      </c>
    </row>
    <row r="12" ht="15" customHeight="1" spans="1:5">
      <c r="A12" s="305" t="s">
        <v>716</v>
      </c>
      <c r="B12" s="304" t="s">
        <v>36</v>
      </c>
      <c r="C12" s="306">
        <v>20000</v>
      </c>
      <c r="D12" s="306">
        <v>20000</v>
      </c>
      <c r="E12" s="306">
        <v>11788.6</v>
      </c>
    </row>
    <row r="13" ht="15" customHeight="1" spans="1:5">
      <c r="A13" s="305" t="s">
        <v>717</v>
      </c>
      <c r="B13" s="304" t="s">
        <v>40</v>
      </c>
      <c r="C13" s="304" t="s">
        <v>710</v>
      </c>
      <c r="D13" s="304" t="s">
        <v>710</v>
      </c>
      <c r="E13" s="306">
        <v>11788.6</v>
      </c>
    </row>
    <row r="14" ht="15" customHeight="1" spans="1:5">
      <c r="A14" s="305" t="s">
        <v>718</v>
      </c>
      <c r="B14" s="304" t="s">
        <v>43</v>
      </c>
      <c r="C14" s="304" t="s">
        <v>710</v>
      </c>
      <c r="D14" s="304" t="s">
        <v>710</v>
      </c>
      <c r="E14" s="306"/>
    </row>
    <row r="15" ht="15" customHeight="1" spans="1:5">
      <c r="A15" s="305" t="s">
        <v>719</v>
      </c>
      <c r="B15" s="304" t="s">
        <v>46</v>
      </c>
      <c r="C15" s="304" t="s">
        <v>710</v>
      </c>
      <c r="D15" s="304" t="s">
        <v>710</v>
      </c>
      <c r="E15" s="306"/>
    </row>
    <row r="16" ht="48" customHeight="1" spans="1:5">
      <c r="A16" s="307" t="s">
        <v>739</v>
      </c>
      <c r="B16" s="307"/>
      <c r="C16" s="307"/>
      <c r="D16" s="307"/>
      <c r="E16" s="307"/>
    </row>
    <row r="18" spans="2:2">
      <c r="B18" s="308"/>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
  <sheetViews>
    <sheetView workbookViewId="0">
      <selection activeCell="J13" sqref="J13"/>
    </sheetView>
  </sheetViews>
  <sheetFormatPr defaultColWidth="9" defaultRowHeight="14.4"/>
  <cols>
    <col min="1" max="2" width="9" style="39"/>
    <col min="3" max="3" width="12.6296296296296" style="39"/>
    <col min="4" max="4" width="13.6296296296296" style="39" customWidth="1"/>
    <col min="5" max="9" width="12.6296296296296" style="39"/>
    <col min="10" max="10" width="16.5" style="39" customWidth="1"/>
    <col min="11" max="12" width="12.6296296296296" style="39"/>
    <col min="13" max="13" width="9" style="39"/>
    <col min="14" max="14" width="14.5" style="39" customWidth="1"/>
    <col min="15" max="15" width="13.8796296296296" style="39" customWidth="1"/>
    <col min="16" max="16" width="9" style="39"/>
    <col min="17" max="17" width="9.75" style="39" customWidth="1"/>
    <col min="18" max="18" width="15.8796296296296" style="39" customWidth="1"/>
    <col min="19" max="19" width="14.6296296296296" style="39" customWidth="1"/>
    <col min="20" max="20" width="13.75" style="39" customWidth="1"/>
    <col min="21" max="21" width="13.8796296296296" style="39" customWidth="1"/>
    <col min="22" max="16384" width="9" style="39"/>
  </cols>
  <sheetData>
    <row r="1" ht="36" customHeight="1" spans="1:21">
      <c r="A1" s="265" t="s">
        <v>740</v>
      </c>
      <c r="B1" s="265"/>
      <c r="C1" s="265"/>
      <c r="D1" s="265"/>
      <c r="E1" s="265"/>
      <c r="F1" s="265"/>
      <c r="G1" s="265"/>
      <c r="H1" s="265"/>
      <c r="I1" s="265"/>
      <c r="J1" s="265"/>
      <c r="K1" s="265"/>
      <c r="L1" s="284"/>
      <c r="M1" s="284"/>
      <c r="N1" s="265"/>
      <c r="O1" s="265"/>
      <c r="P1" s="265"/>
      <c r="Q1" s="265"/>
      <c r="R1" s="265"/>
      <c r="S1" s="265"/>
      <c r="T1" s="265"/>
      <c r="U1" s="265"/>
    </row>
    <row r="2" ht="36" customHeight="1" spans="1:21">
      <c r="A2" s="1"/>
      <c r="B2" s="1"/>
      <c r="C2" s="1"/>
      <c r="D2" s="1"/>
      <c r="E2" s="1"/>
      <c r="F2" s="1"/>
      <c r="G2" s="1"/>
      <c r="H2" s="1"/>
      <c r="I2" s="1"/>
      <c r="J2" s="1"/>
      <c r="K2" s="1"/>
      <c r="L2" s="285"/>
      <c r="M2" s="285"/>
      <c r="N2" s="187"/>
      <c r="O2" s="187"/>
      <c r="P2" s="187"/>
      <c r="Q2" s="187"/>
      <c r="R2" s="187"/>
      <c r="S2" s="187"/>
      <c r="T2" s="187"/>
      <c r="U2" s="296" t="s">
        <v>741</v>
      </c>
    </row>
    <row r="3" ht="36" customHeight="1" spans="1:21">
      <c r="A3" s="266" t="s">
        <v>2</v>
      </c>
      <c r="B3" s="1"/>
      <c r="C3" s="1"/>
      <c r="D3" s="1"/>
      <c r="E3" s="267"/>
      <c r="F3" s="267"/>
      <c r="G3" s="1"/>
      <c r="H3" s="1"/>
      <c r="I3" s="1"/>
      <c r="J3" s="1"/>
      <c r="K3" s="1"/>
      <c r="L3" s="285"/>
      <c r="M3" s="285"/>
      <c r="N3" s="187"/>
      <c r="O3" s="187"/>
      <c r="P3" s="187"/>
      <c r="Q3" s="187"/>
      <c r="R3" s="187"/>
      <c r="S3" s="187"/>
      <c r="T3" s="187"/>
      <c r="U3" s="296" t="s">
        <v>3</v>
      </c>
    </row>
    <row r="4" ht="36" customHeight="1" spans="1:21">
      <c r="A4" s="268" t="s">
        <v>6</v>
      </c>
      <c r="B4" s="268" t="s">
        <v>7</v>
      </c>
      <c r="C4" s="269" t="s">
        <v>742</v>
      </c>
      <c r="D4" s="268" t="s">
        <v>743</v>
      </c>
      <c r="E4" s="268" t="s">
        <v>744</v>
      </c>
      <c r="F4" s="270" t="s">
        <v>745</v>
      </c>
      <c r="G4" s="271"/>
      <c r="H4" s="271"/>
      <c r="I4" s="271"/>
      <c r="J4" s="271"/>
      <c r="K4" s="271"/>
      <c r="L4" s="271"/>
      <c r="M4" s="271"/>
      <c r="N4" s="271"/>
      <c r="O4" s="286"/>
      <c r="P4" s="54" t="s">
        <v>746</v>
      </c>
      <c r="Q4" s="268" t="s">
        <v>747</v>
      </c>
      <c r="R4" s="269" t="s">
        <v>748</v>
      </c>
      <c r="S4" s="297"/>
      <c r="T4" s="298" t="s">
        <v>749</v>
      </c>
      <c r="U4" s="297"/>
    </row>
    <row r="5" ht="36" customHeight="1" spans="1:21">
      <c r="A5" s="268"/>
      <c r="B5" s="268"/>
      <c r="C5" s="272"/>
      <c r="D5" s="268"/>
      <c r="E5" s="268"/>
      <c r="F5" s="273" t="s">
        <v>124</v>
      </c>
      <c r="G5" s="273"/>
      <c r="H5" s="270" t="s">
        <v>750</v>
      </c>
      <c r="I5" s="286"/>
      <c r="J5" s="270" t="s">
        <v>751</v>
      </c>
      <c r="K5" s="286"/>
      <c r="L5" s="287" t="s">
        <v>752</v>
      </c>
      <c r="M5" s="288"/>
      <c r="N5" s="289" t="s">
        <v>753</v>
      </c>
      <c r="O5" s="290"/>
      <c r="P5" s="54"/>
      <c r="Q5" s="268"/>
      <c r="R5" s="274"/>
      <c r="S5" s="299"/>
      <c r="T5" s="300"/>
      <c r="U5" s="299"/>
    </row>
    <row r="6" ht="36" customHeight="1" spans="1:21">
      <c r="A6" s="268"/>
      <c r="B6" s="268"/>
      <c r="C6" s="274"/>
      <c r="D6" s="268"/>
      <c r="E6" s="268"/>
      <c r="F6" s="273" t="s">
        <v>754</v>
      </c>
      <c r="G6" s="275" t="s">
        <v>755</v>
      </c>
      <c r="H6" s="273" t="s">
        <v>754</v>
      </c>
      <c r="I6" s="275" t="s">
        <v>755</v>
      </c>
      <c r="J6" s="273" t="s">
        <v>754</v>
      </c>
      <c r="K6" s="275" t="s">
        <v>755</v>
      </c>
      <c r="L6" s="273" t="s">
        <v>754</v>
      </c>
      <c r="M6" s="275" t="s">
        <v>755</v>
      </c>
      <c r="N6" s="273" t="s">
        <v>754</v>
      </c>
      <c r="O6" s="275" t="s">
        <v>755</v>
      </c>
      <c r="P6" s="54"/>
      <c r="Q6" s="268"/>
      <c r="R6" s="273" t="s">
        <v>754</v>
      </c>
      <c r="S6" s="301" t="s">
        <v>755</v>
      </c>
      <c r="T6" s="273" t="s">
        <v>754</v>
      </c>
      <c r="U6" s="275" t="s">
        <v>755</v>
      </c>
    </row>
    <row r="7" ht="36" customHeight="1" spans="1:21">
      <c r="A7" s="268" t="s">
        <v>10</v>
      </c>
      <c r="B7" s="268"/>
      <c r="C7" s="268" t="s">
        <v>756</v>
      </c>
      <c r="D7" s="276" t="s">
        <v>757</v>
      </c>
      <c r="E7" s="277">
        <v>3</v>
      </c>
      <c r="F7" s="277" t="s">
        <v>758</v>
      </c>
      <c r="G7" s="278" t="s">
        <v>759</v>
      </c>
      <c r="H7" s="277">
        <v>6</v>
      </c>
      <c r="I7" s="277">
        <v>7</v>
      </c>
      <c r="J7" s="277">
        <v>8</v>
      </c>
      <c r="K7" s="277">
        <v>9</v>
      </c>
      <c r="L7" s="277">
        <v>10</v>
      </c>
      <c r="M7" s="277">
        <v>11</v>
      </c>
      <c r="N7" s="277">
        <v>12</v>
      </c>
      <c r="O7" s="277">
        <v>13</v>
      </c>
      <c r="P7" s="277">
        <v>14</v>
      </c>
      <c r="Q7" s="277">
        <v>15</v>
      </c>
      <c r="R7" s="277">
        <v>16</v>
      </c>
      <c r="S7" s="277">
        <v>17</v>
      </c>
      <c r="T7" s="277">
        <v>18</v>
      </c>
      <c r="U7" s="277">
        <v>19</v>
      </c>
    </row>
    <row r="8" ht="36" customHeight="1" spans="1:21">
      <c r="A8" s="279" t="s">
        <v>129</v>
      </c>
      <c r="B8" s="268">
        <v>1</v>
      </c>
      <c r="C8" s="17">
        <v>25763185.53</v>
      </c>
      <c r="D8" s="280">
        <v>29804696.05</v>
      </c>
      <c r="E8" s="17">
        <v>10004066.36</v>
      </c>
      <c r="F8" s="281">
        <v>14177495.17</v>
      </c>
      <c r="G8" s="281">
        <v>10138964.65</v>
      </c>
      <c r="H8" s="281">
        <v>9979005.63</v>
      </c>
      <c r="I8" s="281">
        <v>7641776.31</v>
      </c>
      <c r="J8" s="291">
        <v>2537200</v>
      </c>
      <c r="K8" s="292">
        <v>1665415.8</v>
      </c>
      <c r="L8" s="293">
        <v>0</v>
      </c>
      <c r="M8" s="293">
        <v>0</v>
      </c>
      <c r="N8" s="294">
        <f>F8-H8-J8</f>
        <v>1661289.54</v>
      </c>
      <c r="O8" s="294">
        <v>831772.54</v>
      </c>
      <c r="P8" s="294"/>
      <c r="Q8" s="302"/>
      <c r="R8" s="294">
        <v>2162756</v>
      </c>
      <c r="S8" s="294">
        <v>2159776</v>
      </c>
      <c r="T8" s="294">
        <v>3460378.52</v>
      </c>
      <c r="U8" s="294">
        <v>3460378.52</v>
      </c>
    </row>
    <row r="9" ht="36" customHeight="1" spans="1:21">
      <c r="A9" s="282" t="s">
        <v>760</v>
      </c>
      <c r="B9" s="282"/>
      <c r="C9" s="282"/>
      <c r="D9" s="282"/>
      <c r="E9" s="282"/>
      <c r="F9" s="282"/>
      <c r="G9" s="282"/>
      <c r="H9" s="282"/>
      <c r="I9" s="282"/>
      <c r="J9" s="282"/>
      <c r="K9" s="282"/>
      <c r="L9" s="282"/>
      <c r="M9" s="282"/>
      <c r="N9" s="282"/>
      <c r="O9" s="282"/>
      <c r="P9" s="282"/>
      <c r="Q9" s="282"/>
      <c r="R9" s="282"/>
      <c r="S9" s="282"/>
      <c r="T9" s="282"/>
      <c r="U9" s="282"/>
    </row>
    <row r="10" ht="36" customHeight="1" spans="1:21">
      <c r="A10" s="283"/>
      <c r="B10" s="283"/>
      <c r="C10" s="283"/>
      <c r="D10" s="283"/>
      <c r="E10" s="283"/>
      <c r="F10" s="283"/>
      <c r="G10" s="283"/>
      <c r="H10" s="283"/>
      <c r="I10" s="283"/>
      <c r="J10" s="283"/>
      <c r="K10" s="295"/>
      <c r="L10" s="295"/>
      <c r="M10" s="295"/>
      <c r="N10" s="295"/>
      <c r="O10" s="295"/>
      <c r="P10" s="295"/>
      <c r="Q10" s="295"/>
      <c r="R10" s="295"/>
      <c r="S10" s="295"/>
      <c r="T10" s="295"/>
      <c r="U10" s="295"/>
    </row>
    <row r="13" spans="11:11">
      <c r="K13" s="281"/>
    </row>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G12" sqref="G12"/>
    </sheetView>
  </sheetViews>
  <sheetFormatPr defaultColWidth="9" defaultRowHeight="14.4" outlineLevelCol="3"/>
  <cols>
    <col min="1" max="3" width="20.6296296296296" style="39" customWidth="1"/>
    <col min="4" max="4" width="59.6296296296296" style="39" customWidth="1"/>
    <col min="5" max="16384" width="9" style="39"/>
  </cols>
  <sheetData>
    <row r="1" ht="50.1" customHeight="1" spans="1:4">
      <c r="A1" s="4" t="s">
        <v>761</v>
      </c>
      <c r="B1" s="4"/>
      <c r="C1" s="4"/>
      <c r="D1" s="4"/>
    </row>
    <row r="2" ht="50.1" customHeight="1" spans="1:4">
      <c r="A2" s="252" t="s">
        <v>762</v>
      </c>
      <c r="B2" s="252"/>
      <c r="C2" s="252"/>
      <c r="D2" s="252"/>
    </row>
    <row r="3" ht="50.1" customHeight="1" spans="1:4">
      <c r="A3" s="253" t="s">
        <v>2</v>
      </c>
      <c r="B3" s="253"/>
      <c r="C3" s="254"/>
      <c r="D3" s="191"/>
    </row>
    <row r="4" ht="50.1" customHeight="1" spans="1:4">
      <c r="A4" s="255" t="s">
        <v>763</v>
      </c>
      <c r="B4" s="256" t="s">
        <v>764</v>
      </c>
      <c r="C4" s="257"/>
      <c r="D4" s="258" t="s">
        <v>765</v>
      </c>
    </row>
    <row r="5" ht="50.1" customHeight="1" spans="1:4">
      <c r="A5" s="259"/>
      <c r="B5" s="256" t="s">
        <v>766</v>
      </c>
      <c r="C5" s="257"/>
      <c r="D5" s="258" t="s">
        <v>767</v>
      </c>
    </row>
    <row r="6" ht="50.1" customHeight="1" spans="1:4">
      <c r="A6" s="259"/>
      <c r="B6" s="256" t="s">
        <v>768</v>
      </c>
      <c r="C6" s="257"/>
      <c r="D6" s="258" t="s">
        <v>769</v>
      </c>
    </row>
    <row r="7" ht="50.1" customHeight="1" spans="1:4">
      <c r="A7" s="259"/>
      <c r="B7" s="256" t="s">
        <v>770</v>
      </c>
      <c r="C7" s="257"/>
      <c r="D7" s="258" t="s">
        <v>771</v>
      </c>
    </row>
    <row r="8" ht="50.1" customHeight="1" spans="1:4">
      <c r="A8" s="260"/>
      <c r="B8" s="256" t="s">
        <v>772</v>
      </c>
      <c r="C8" s="257"/>
      <c r="D8" s="258" t="s">
        <v>773</v>
      </c>
    </row>
    <row r="9" ht="50.1" customHeight="1" spans="1:4">
      <c r="A9" s="255" t="s">
        <v>774</v>
      </c>
      <c r="B9" s="256" t="s">
        <v>775</v>
      </c>
      <c r="C9" s="257"/>
      <c r="D9" s="258" t="s">
        <v>776</v>
      </c>
    </row>
    <row r="10" ht="50.1" customHeight="1" spans="1:4">
      <c r="A10" s="259"/>
      <c r="B10" s="255" t="s">
        <v>777</v>
      </c>
      <c r="C10" s="125" t="s">
        <v>778</v>
      </c>
      <c r="D10" s="30" t="s">
        <v>779</v>
      </c>
    </row>
    <row r="11" ht="50.1" customHeight="1" spans="1:4">
      <c r="A11" s="260"/>
      <c r="B11" s="260"/>
      <c r="C11" s="125" t="s">
        <v>780</v>
      </c>
      <c r="D11" s="30" t="s">
        <v>781</v>
      </c>
    </row>
    <row r="12" ht="50.1" customHeight="1" spans="1:4">
      <c r="A12" s="256" t="s">
        <v>782</v>
      </c>
      <c r="B12" s="261"/>
      <c r="C12" s="257"/>
      <c r="D12" s="30" t="s">
        <v>783</v>
      </c>
    </row>
    <row r="13" ht="50.1" customHeight="1" spans="1:4">
      <c r="A13" s="256" t="s">
        <v>784</v>
      </c>
      <c r="B13" s="261"/>
      <c r="C13" s="257"/>
      <c r="D13" s="258" t="s">
        <v>785</v>
      </c>
    </row>
    <row r="14" ht="50.1" customHeight="1" spans="1:4">
      <c r="A14" s="256" t="s">
        <v>786</v>
      </c>
      <c r="B14" s="261"/>
      <c r="C14" s="257"/>
      <c r="D14" s="30" t="s">
        <v>787</v>
      </c>
    </row>
    <row r="15" ht="50.1" customHeight="1" spans="1:4">
      <c r="A15" s="262" t="s">
        <v>788</v>
      </c>
      <c r="B15" s="263"/>
      <c r="C15" s="46"/>
      <c r="D15" s="30" t="s">
        <v>789</v>
      </c>
    </row>
    <row r="16" ht="50.1" customHeight="1" spans="1:4">
      <c r="A16" s="262" t="s">
        <v>790</v>
      </c>
      <c r="B16" s="263"/>
      <c r="C16" s="46"/>
      <c r="D16" s="264" t="s">
        <v>791</v>
      </c>
    </row>
  </sheetData>
  <mergeCells count="16">
    <mergeCell ref="A2:D2"/>
    <mergeCell ref="A3:B3"/>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1"/>
  <sheetViews>
    <sheetView workbookViewId="0">
      <selection activeCell="C4" sqref="C4:P4"/>
    </sheetView>
  </sheetViews>
  <sheetFormatPr defaultColWidth="9" defaultRowHeight="14.4"/>
  <cols>
    <col min="1" max="1" width="11.75" style="39" customWidth="1"/>
    <col min="2" max="2" width="9.25" style="39" customWidth="1"/>
    <col min="3" max="3" width="11" style="39" customWidth="1"/>
    <col min="4" max="4" width="11.75" style="39" customWidth="1"/>
    <col min="5" max="5" width="10.75" style="39" customWidth="1"/>
    <col min="6" max="6" width="15.5" style="39" customWidth="1"/>
    <col min="7" max="7" width="7.25" style="39" hidden="1" customWidth="1"/>
    <col min="8" max="8" width="13.8796296296296" style="39" customWidth="1"/>
    <col min="9" max="9" width="4.87962962962963" style="39" customWidth="1"/>
    <col min="10" max="10" width="15.6296296296296" style="39" customWidth="1"/>
    <col min="11" max="11" width="5.12962962962963" style="39" customWidth="1"/>
    <col min="12" max="12" width="15.1296296296296" style="39" customWidth="1"/>
    <col min="13" max="13" width="0.37962962962963" style="39" hidden="1" customWidth="1"/>
    <col min="14" max="14" width="15.6296296296296" style="39" customWidth="1"/>
    <col min="15" max="15" width="17.1296296296296" style="39" customWidth="1"/>
    <col min="16" max="16" width="11.25" style="39" customWidth="1"/>
    <col min="17" max="17" width="12.6296296296296" style="39"/>
    <col min="18" max="18" width="9" style="39"/>
    <col min="19" max="19" width="9.37962962962963" style="39"/>
    <col min="20" max="16384" width="9" style="39"/>
  </cols>
  <sheetData>
    <row r="1" ht="33" customHeight="1" spans="1:16">
      <c r="A1" s="4" t="s">
        <v>792</v>
      </c>
      <c r="B1" s="4"/>
      <c r="C1" s="4"/>
      <c r="D1" s="4"/>
      <c r="E1" s="4"/>
      <c r="F1" s="4"/>
      <c r="G1" s="4"/>
      <c r="H1" s="4"/>
      <c r="I1" s="4"/>
      <c r="J1" s="4"/>
      <c r="K1" s="4"/>
      <c r="L1" s="4"/>
      <c r="M1" s="4"/>
      <c r="N1" s="4"/>
      <c r="O1" s="4"/>
      <c r="P1" s="4"/>
    </row>
    <row r="2" ht="33" customHeight="1" spans="1:16">
      <c r="A2" s="194" t="s">
        <v>793</v>
      </c>
      <c r="B2" s="194"/>
      <c r="C2" s="194"/>
      <c r="D2" s="194"/>
      <c r="E2" s="194"/>
      <c r="F2" s="194"/>
      <c r="G2" s="194"/>
      <c r="H2" s="194"/>
      <c r="I2" s="194"/>
      <c r="J2" s="194"/>
      <c r="K2" s="194"/>
      <c r="L2" s="194"/>
      <c r="M2" s="194"/>
      <c r="N2" s="194"/>
      <c r="O2" s="194"/>
      <c r="P2" s="194"/>
    </row>
    <row r="3" ht="33" customHeight="1" spans="1:16">
      <c r="A3" s="195" t="s">
        <v>794</v>
      </c>
      <c r="B3" s="195"/>
      <c r="C3" s="195"/>
      <c r="D3" s="195"/>
      <c r="E3" s="195"/>
      <c r="F3" s="195"/>
      <c r="G3" s="195"/>
      <c r="H3" s="195"/>
      <c r="I3" s="195"/>
      <c r="J3" s="195"/>
      <c r="K3" s="195"/>
      <c r="L3" s="195"/>
      <c r="M3" s="195"/>
      <c r="N3" s="195"/>
      <c r="O3" s="195"/>
      <c r="P3" s="195"/>
    </row>
    <row r="4" ht="33" customHeight="1" spans="1:16">
      <c r="A4" s="24" t="s">
        <v>795</v>
      </c>
      <c r="B4" s="24"/>
      <c r="C4" s="99"/>
      <c r="D4" s="99"/>
      <c r="E4" s="99"/>
      <c r="F4" s="99"/>
      <c r="G4" s="99"/>
      <c r="H4" s="99"/>
      <c r="I4" s="99"/>
      <c r="J4" s="99"/>
      <c r="K4" s="99"/>
      <c r="L4" s="99"/>
      <c r="M4" s="99"/>
      <c r="N4" s="99"/>
      <c r="O4" s="99"/>
      <c r="P4" s="99"/>
    </row>
    <row r="5" ht="54" customHeight="1" spans="1:16">
      <c r="A5" s="54" t="s">
        <v>796</v>
      </c>
      <c r="B5" s="54"/>
      <c r="C5" s="195" t="s">
        <v>797</v>
      </c>
      <c r="D5" s="195"/>
      <c r="E5" s="195"/>
      <c r="F5" s="196" t="s">
        <v>798</v>
      </c>
      <c r="G5" s="196"/>
      <c r="H5" s="196" t="s">
        <v>799</v>
      </c>
      <c r="I5" s="196"/>
      <c r="J5" s="196" t="s">
        <v>800</v>
      </c>
      <c r="K5" s="196"/>
      <c r="L5" s="196" t="s">
        <v>801</v>
      </c>
      <c r="M5" s="196"/>
      <c r="N5" s="196" t="s">
        <v>802</v>
      </c>
      <c r="O5" s="196" t="s">
        <v>803</v>
      </c>
      <c r="P5" s="195" t="s">
        <v>804</v>
      </c>
    </row>
    <row r="6" ht="33" customHeight="1" spans="1:16">
      <c r="A6" s="54"/>
      <c r="B6" s="54"/>
      <c r="C6" s="197" t="s">
        <v>10</v>
      </c>
      <c r="D6" s="198"/>
      <c r="E6" s="199"/>
      <c r="F6" s="200">
        <v>1</v>
      </c>
      <c r="G6" s="201"/>
      <c r="H6" s="200">
        <v>2</v>
      </c>
      <c r="I6" s="201"/>
      <c r="J6" s="200" t="s">
        <v>805</v>
      </c>
      <c r="K6" s="201"/>
      <c r="L6" s="200">
        <v>4</v>
      </c>
      <c r="M6" s="201"/>
      <c r="N6" s="196" t="s">
        <v>806</v>
      </c>
      <c r="O6" s="196">
        <v>6</v>
      </c>
      <c r="P6" s="195">
        <v>7</v>
      </c>
    </row>
    <row r="7" ht="18.95" customHeight="1" spans="1:16">
      <c r="A7" s="54"/>
      <c r="B7" s="54"/>
      <c r="C7" s="24" t="s">
        <v>807</v>
      </c>
      <c r="D7" s="24"/>
      <c r="E7" s="24"/>
      <c r="F7" s="202">
        <v>17711300</v>
      </c>
      <c r="G7" s="203"/>
      <c r="H7" s="203">
        <f>J7-F7</f>
        <v>19653473.26</v>
      </c>
      <c r="I7" s="203"/>
      <c r="J7" s="202">
        <v>37364773.26</v>
      </c>
      <c r="K7" s="203"/>
      <c r="L7" s="202">
        <v>37364773.26</v>
      </c>
      <c r="M7" s="203"/>
      <c r="N7" s="230">
        <v>1</v>
      </c>
      <c r="O7" s="24"/>
      <c r="P7" s="24"/>
    </row>
    <row r="8" ht="57" customHeight="1" spans="1:17">
      <c r="A8" s="54"/>
      <c r="B8" s="54"/>
      <c r="C8" s="54" t="s">
        <v>392</v>
      </c>
      <c r="D8" s="24" t="s">
        <v>807</v>
      </c>
      <c r="E8" s="24"/>
      <c r="F8" s="204">
        <v>17019300</v>
      </c>
      <c r="G8" s="204"/>
      <c r="H8" s="204"/>
      <c r="I8" s="204"/>
      <c r="J8" s="204">
        <f>F8+H8</f>
        <v>17019300</v>
      </c>
      <c r="K8" s="204"/>
      <c r="L8" s="204">
        <v>16361219.24</v>
      </c>
      <c r="M8" s="204"/>
      <c r="N8" s="231" t="str">
        <f t="shared" ref="N8:N12" si="0">IF(J8&gt;0,ROUND(L8/J8,3)*100&amp;"%","—")</f>
        <v>96.1%</v>
      </c>
      <c r="O8" s="54" t="s">
        <v>808</v>
      </c>
      <c r="P8" s="24"/>
      <c r="Q8" s="39">
        <f>L9-J9</f>
        <v>0</v>
      </c>
    </row>
    <row r="9" ht="33" customHeight="1" spans="1:16">
      <c r="A9" s="54"/>
      <c r="B9" s="54"/>
      <c r="C9" s="54" t="s">
        <v>393</v>
      </c>
      <c r="D9" s="24" t="s">
        <v>807</v>
      </c>
      <c r="E9" s="24"/>
      <c r="F9" s="203">
        <v>692000</v>
      </c>
      <c r="G9" s="203"/>
      <c r="H9" s="203">
        <v>21225551.07</v>
      </c>
      <c r="I9" s="203"/>
      <c r="J9" s="203">
        <f t="shared" ref="J9:J12" si="1">F9+H9</f>
        <v>21917551.07</v>
      </c>
      <c r="K9" s="203"/>
      <c r="L9" s="203">
        <v>21917551.07</v>
      </c>
      <c r="M9" s="203"/>
      <c r="N9" s="231" t="str">
        <f t="shared" si="0"/>
        <v>100%</v>
      </c>
      <c r="O9" s="24"/>
      <c r="P9" s="24"/>
    </row>
    <row r="10" ht="47.1" customHeight="1" spans="1:16">
      <c r="A10" s="54"/>
      <c r="B10" s="54"/>
      <c r="C10" s="54"/>
      <c r="D10" s="24" t="s">
        <v>809</v>
      </c>
      <c r="E10" s="24"/>
      <c r="F10" s="203">
        <v>692000</v>
      </c>
      <c r="G10" s="203"/>
      <c r="H10" s="203">
        <v>21225551.07</v>
      </c>
      <c r="I10" s="203"/>
      <c r="J10" s="204">
        <f t="shared" si="1"/>
        <v>21917551.07</v>
      </c>
      <c r="K10" s="204"/>
      <c r="L10" s="203">
        <v>21917551.07</v>
      </c>
      <c r="M10" s="203"/>
      <c r="N10" s="231" t="str">
        <f t="shared" si="0"/>
        <v>100%</v>
      </c>
      <c r="O10" s="54" t="s">
        <v>810</v>
      </c>
      <c r="P10" s="24"/>
    </row>
    <row r="11" ht="33" customHeight="1" spans="1:16">
      <c r="A11" s="54"/>
      <c r="B11" s="54"/>
      <c r="C11" s="54"/>
      <c r="D11" s="24" t="s">
        <v>811</v>
      </c>
      <c r="E11" s="24"/>
      <c r="F11" s="204"/>
      <c r="G11" s="204"/>
      <c r="H11" s="204"/>
      <c r="I11" s="204"/>
      <c r="J11" s="204">
        <f t="shared" si="1"/>
        <v>0</v>
      </c>
      <c r="K11" s="204"/>
      <c r="L11" s="204"/>
      <c r="M11" s="204"/>
      <c r="N11" s="231" t="str">
        <f t="shared" si="0"/>
        <v>—</v>
      </c>
      <c r="O11" s="24"/>
      <c r="P11" s="24"/>
    </row>
    <row r="12" ht="33" customHeight="1" spans="1:16">
      <c r="A12" s="54"/>
      <c r="B12" s="54"/>
      <c r="C12" s="54"/>
      <c r="D12" s="24" t="s">
        <v>812</v>
      </c>
      <c r="E12" s="24"/>
      <c r="F12" s="204"/>
      <c r="G12" s="204"/>
      <c r="H12" s="204"/>
      <c r="I12" s="204"/>
      <c r="J12" s="204">
        <f t="shared" si="1"/>
        <v>0</v>
      </c>
      <c r="K12" s="204"/>
      <c r="L12" s="204"/>
      <c r="M12" s="204"/>
      <c r="N12" s="231" t="str">
        <f t="shared" si="0"/>
        <v>—</v>
      </c>
      <c r="O12" s="24"/>
      <c r="P12" s="24"/>
    </row>
    <row r="13" ht="33" customHeight="1" spans="1:16">
      <c r="A13" s="54" t="s">
        <v>813</v>
      </c>
      <c r="B13" s="54"/>
      <c r="C13" s="205" t="s">
        <v>814</v>
      </c>
      <c r="D13" s="206"/>
      <c r="E13" s="206"/>
      <c r="F13" s="206"/>
      <c r="G13" s="206"/>
      <c r="H13" s="206"/>
      <c r="I13" s="206"/>
      <c r="J13" s="206"/>
      <c r="K13" s="206"/>
      <c r="L13" s="206"/>
      <c r="M13" s="206"/>
      <c r="N13" s="206"/>
      <c r="O13" s="206"/>
      <c r="P13" s="232"/>
    </row>
    <row r="14" ht="42.95" customHeight="1" spans="1:16">
      <c r="A14" s="54"/>
      <c r="B14" s="54"/>
      <c r="C14" s="207"/>
      <c r="D14" s="208"/>
      <c r="E14" s="208"/>
      <c r="F14" s="208"/>
      <c r="G14" s="208"/>
      <c r="H14" s="208"/>
      <c r="I14" s="208"/>
      <c r="J14" s="208"/>
      <c r="K14" s="208"/>
      <c r="L14" s="208"/>
      <c r="M14" s="208"/>
      <c r="N14" s="208"/>
      <c r="O14" s="208"/>
      <c r="P14" s="233"/>
    </row>
    <row r="15" ht="33" customHeight="1" spans="1:16">
      <c r="A15" s="195" t="s">
        <v>815</v>
      </c>
      <c r="B15" s="195"/>
      <c r="C15" s="195"/>
      <c r="D15" s="195"/>
      <c r="E15" s="195"/>
      <c r="F15" s="195"/>
      <c r="G15" s="195"/>
      <c r="H15" s="195"/>
      <c r="I15" s="195"/>
      <c r="J15" s="195"/>
      <c r="K15" s="195"/>
      <c r="L15" s="195"/>
      <c r="M15" s="195"/>
      <c r="N15" s="195"/>
      <c r="O15" s="195"/>
      <c r="P15" s="195"/>
    </row>
    <row r="16" ht="33" customHeight="1" spans="1:16">
      <c r="A16" s="195" t="s">
        <v>816</v>
      </c>
      <c r="B16" s="195"/>
      <c r="C16" s="195"/>
      <c r="D16" s="195"/>
      <c r="E16" s="195"/>
      <c r="F16" s="195"/>
      <c r="G16" s="195" t="s">
        <v>817</v>
      </c>
      <c r="H16" s="195"/>
      <c r="I16" s="196" t="s">
        <v>818</v>
      </c>
      <c r="J16" s="196"/>
      <c r="K16" s="196" t="s">
        <v>819</v>
      </c>
      <c r="L16" s="196" t="s">
        <v>820</v>
      </c>
      <c r="M16" s="196" t="s">
        <v>821</v>
      </c>
      <c r="N16" s="196"/>
      <c r="O16" s="196"/>
      <c r="P16" s="196"/>
    </row>
    <row r="17" ht="33" customHeight="1" spans="1:16">
      <c r="A17" s="195" t="s">
        <v>822</v>
      </c>
      <c r="B17" s="195" t="s">
        <v>823</v>
      </c>
      <c r="C17" s="195"/>
      <c r="D17" s="195"/>
      <c r="E17" s="195" t="s">
        <v>824</v>
      </c>
      <c r="F17" s="195"/>
      <c r="G17" s="195"/>
      <c r="H17" s="195"/>
      <c r="I17" s="196"/>
      <c r="J17" s="196"/>
      <c r="K17" s="196"/>
      <c r="L17" s="196"/>
      <c r="M17" s="196"/>
      <c r="N17" s="196"/>
      <c r="O17" s="196"/>
      <c r="P17" s="196"/>
    </row>
    <row r="18" ht="33" customHeight="1" spans="1:16">
      <c r="A18" s="127" t="s">
        <v>825</v>
      </c>
      <c r="B18" s="209" t="s">
        <v>826</v>
      </c>
      <c r="C18" s="210"/>
      <c r="D18" s="211"/>
      <c r="E18" s="197" t="s">
        <v>827</v>
      </c>
      <c r="F18" s="199"/>
      <c r="G18" s="212"/>
      <c r="H18" s="213" t="s">
        <v>828</v>
      </c>
      <c r="I18" s="28" t="s">
        <v>829</v>
      </c>
      <c r="J18" s="28" t="s">
        <v>829</v>
      </c>
      <c r="K18" s="234" t="s">
        <v>830</v>
      </c>
      <c r="L18" s="196">
        <v>74</v>
      </c>
      <c r="M18" s="200"/>
      <c r="N18" s="235"/>
      <c r="O18" s="235"/>
      <c r="P18" s="201"/>
    </row>
    <row r="19" ht="33" customHeight="1" spans="1:16">
      <c r="A19" s="214"/>
      <c r="B19" s="215"/>
      <c r="C19" s="131"/>
      <c r="D19" s="216"/>
      <c r="E19" s="197" t="s">
        <v>831</v>
      </c>
      <c r="F19" s="199"/>
      <c r="G19" s="212"/>
      <c r="H19" s="213" t="s">
        <v>832</v>
      </c>
      <c r="I19" s="196"/>
      <c r="J19" s="28" t="s">
        <v>829</v>
      </c>
      <c r="K19" s="234" t="s">
        <v>830</v>
      </c>
      <c r="L19" s="196">
        <v>66</v>
      </c>
      <c r="M19" s="200"/>
      <c r="N19" s="235"/>
      <c r="O19" s="235"/>
      <c r="P19" s="201"/>
    </row>
    <row r="20" ht="33" customHeight="1" spans="1:16">
      <c r="A20" s="214"/>
      <c r="B20" s="217"/>
      <c r="C20" s="218"/>
      <c r="D20" s="219"/>
      <c r="E20" s="24" t="s">
        <v>833</v>
      </c>
      <c r="F20" s="24"/>
      <c r="G20" s="220" t="s">
        <v>834</v>
      </c>
      <c r="H20" s="213" t="s">
        <v>835</v>
      </c>
      <c r="I20" s="54">
        <v>5</v>
      </c>
      <c r="J20" s="54"/>
      <c r="K20" s="54" t="s">
        <v>836</v>
      </c>
      <c r="L20" s="234" t="s">
        <v>837</v>
      </c>
      <c r="M20" s="99"/>
      <c r="N20" s="99"/>
      <c r="O20" s="99"/>
      <c r="P20" s="99"/>
    </row>
    <row r="21" ht="33" customHeight="1" spans="1:16">
      <c r="A21" s="214"/>
      <c r="B21" s="209" t="s">
        <v>838</v>
      </c>
      <c r="C21" s="210"/>
      <c r="D21" s="211"/>
      <c r="E21" s="24" t="s">
        <v>839</v>
      </c>
      <c r="F21" s="24"/>
      <c r="G21" s="221"/>
      <c r="H21" s="213" t="s">
        <v>835</v>
      </c>
      <c r="I21" s="28" t="s">
        <v>840</v>
      </c>
      <c r="J21" s="28" t="s">
        <v>840</v>
      </c>
      <c r="K21" s="28" t="s">
        <v>841</v>
      </c>
      <c r="L21" s="234">
        <v>100</v>
      </c>
      <c r="M21" s="99"/>
      <c r="N21" s="99"/>
      <c r="O21" s="99"/>
      <c r="P21" s="99"/>
    </row>
    <row r="22" ht="33" customHeight="1" spans="1:16">
      <c r="A22" s="214"/>
      <c r="B22" s="215"/>
      <c r="C22" s="131"/>
      <c r="D22" s="216"/>
      <c r="E22" s="222" t="s">
        <v>842</v>
      </c>
      <c r="F22" s="223"/>
      <c r="G22" s="221"/>
      <c r="H22" s="213" t="s">
        <v>835</v>
      </c>
      <c r="I22" s="28" t="s">
        <v>843</v>
      </c>
      <c r="J22" s="28" t="s">
        <v>843</v>
      </c>
      <c r="K22" s="28" t="s">
        <v>841</v>
      </c>
      <c r="L22" s="234">
        <v>90</v>
      </c>
      <c r="M22" s="99"/>
      <c r="N22" s="236"/>
      <c r="O22" s="237"/>
      <c r="P22" s="238"/>
    </row>
    <row r="23" ht="33" customHeight="1" spans="1:16">
      <c r="A23" s="214"/>
      <c r="B23" s="215"/>
      <c r="C23" s="131"/>
      <c r="D23" s="216"/>
      <c r="E23" s="222" t="s">
        <v>844</v>
      </c>
      <c r="F23" s="223"/>
      <c r="G23" s="221"/>
      <c r="H23" s="213" t="s">
        <v>835</v>
      </c>
      <c r="I23" s="28" t="s">
        <v>840</v>
      </c>
      <c r="J23" s="28" t="s">
        <v>840</v>
      </c>
      <c r="K23" s="28" t="s">
        <v>841</v>
      </c>
      <c r="L23" s="234">
        <v>100</v>
      </c>
      <c r="M23" s="99"/>
      <c r="N23" s="239"/>
      <c r="O23" s="240"/>
      <c r="P23" s="241"/>
    </row>
    <row r="24" ht="33" customHeight="1" spans="1:16">
      <c r="A24" s="214"/>
      <c r="B24" s="215"/>
      <c r="C24" s="131"/>
      <c r="D24" s="216"/>
      <c r="E24" s="222" t="s">
        <v>845</v>
      </c>
      <c r="F24" s="223"/>
      <c r="G24" s="221"/>
      <c r="H24" s="213" t="s">
        <v>835</v>
      </c>
      <c r="I24" s="28" t="s">
        <v>843</v>
      </c>
      <c r="J24" s="28" t="s">
        <v>843</v>
      </c>
      <c r="K24" s="28" t="s">
        <v>841</v>
      </c>
      <c r="L24" s="234">
        <v>100</v>
      </c>
      <c r="M24" s="99"/>
      <c r="N24" s="239"/>
      <c r="O24" s="240"/>
      <c r="P24" s="241"/>
    </row>
    <row r="25" ht="33" customHeight="1" spans="1:16">
      <c r="A25" s="214"/>
      <c r="B25" s="215"/>
      <c r="C25" s="131"/>
      <c r="D25" s="216"/>
      <c r="E25" s="222" t="s">
        <v>846</v>
      </c>
      <c r="F25" s="223"/>
      <c r="G25" s="221"/>
      <c r="H25" s="213" t="s">
        <v>832</v>
      </c>
      <c r="I25" s="54"/>
      <c r="J25" s="28" t="s">
        <v>847</v>
      </c>
      <c r="K25" s="28" t="s">
        <v>841</v>
      </c>
      <c r="L25" s="234">
        <v>100</v>
      </c>
      <c r="M25" s="99"/>
      <c r="N25" s="242"/>
      <c r="O25" s="243"/>
      <c r="P25" s="244"/>
    </row>
    <row r="26" ht="33" customHeight="1" spans="1:16">
      <c r="A26" s="214"/>
      <c r="B26" s="209" t="s">
        <v>848</v>
      </c>
      <c r="C26" s="210"/>
      <c r="D26" s="211"/>
      <c r="E26" s="222" t="s">
        <v>392</v>
      </c>
      <c r="F26" s="223"/>
      <c r="G26" s="221"/>
      <c r="H26" s="213" t="s">
        <v>832</v>
      </c>
      <c r="I26" s="28" t="s">
        <v>849</v>
      </c>
      <c r="J26" s="28" t="s">
        <v>849</v>
      </c>
      <c r="K26" s="28" t="s">
        <v>850</v>
      </c>
      <c r="L26" s="234">
        <v>1636.12</v>
      </c>
      <c r="M26" s="99"/>
      <c r="N26" s="245"/>
      <c r="O26" s="246"/>
      <c r="P26" s="247"/>
    </row>
    <row r="27" ht="33" customHeight="1" spans="1:16">
      <c r="A27" s="214"/>
      <c r="B27" s="215"/>
      <c r="C27" s="131"/>
      <c r="D27" s="216"/>
      <c r="E27" s="224" t="s">
        <v>851</v>
      </c>
      <c r="F27" s="225"/>
      <c r="G27" s="221"/>
      <c r="H27" s="213" t="s">
        <v>832</v>
      </c>
      <c r="I27" s="317" t="s">
        <v>852</v>
      </c>
      <c r="J27" s="317" t="s">
        <v>852</v>
      </c>
      <c r="K27" s="28" t="s">
        <v>850</v>
      </c>
      <c r="L27" s="234">
        <v>1247.79</v>
      </c>
      <c r="M27" s="99"/>
      <c r="N27" s="245"/>
      <c r="O27" s="246"/>
      <c r="P27" s="247"/>
    </row>
    <row r="28" ht="33" customHeight="1" spans="1:16">
      <c r="A28" s="214"/>
      <c r="B28" s="215"/>
      <c r="C28" s="131"/>
      <c r="D28" s="216"/>
      <c r="E28" s="222" t="s">
        <v>853</v>
      </c>
      <c r="F28" s="223"/>
      <c r="G28" s="221"/>
      <c r="H28" s="213" t="s">
        <v>832</v>
      </c>
      <c r="I28" s="317" t="s">
        <v>854</v>
      </c>
      <c r="J28" s="317" t="s">
        <v>854</v>
      </c>
      <c r="K28" s="28" t="s">
        <v>850</v>
      </c>
      <c r="L28" s="234">
        <v>72.25</v>
      </c>
      <c r="M28" s="99"/>
      <c r="N28" s="245"/>
      <c r="O28" s="246"/>
      <c r="P28" s="247"/>
    </row>
    <row r="29" ht="47.1" customHeight="1" spans="1:16">
      <c r="A29" s="214"/>
      <c r="B29" s="215"/>
      <c r="C29" s="131"/>
      <c r="D29" s="216"/>
      <c r="E29" s="222" t="s">
        <v>855</v>
      </c>
      <c r="F29" s="223"/>
      <c r="G29" s="221"/>
      <c r="H29" s="213" t="s">
        <v>832</v>
      </c>
      <c r="I29" s="317" t="s">
        <v>856</v>
      </c>
      <c r="J29" s="317" t="s">
        <v>856</v>
      </c>
      <c r="K29" s="28" t="s">
        <v>850</v>
      </c>
      <c r="L29" s="234">
        <v>312.45</v>
      </c>
      <c r="M29" s="99"/>
      <c r="N29" s="248" t="s">
        <v>857</v>
      </c>
      <c r="O29" s="249"/>
      <c r="P29" s="250"/>
    </row>
    <row r="30" ht="33" customHeight="1" spans="1:16">
      <c r="A30" s="214"/>
      <c r="B30" s="215"/>
      <c r="C30" s="131"/>
      <c r="D30" s="216"/>
      <c r="E30" s="222" t="s">
        <v>393</v>
      </c>
      <c r="F30" s="223"/>
      <c r="G30" s="221"/>
      <c r="H30" s="213" t="s">
        <v>832</v>
      </c>
      <c r="I30" s="317" t="s">
        <v>858</v>
      </c>
      <c r="J30" s="317" t="s">
        <v>858</v>
      </c>
      <c r="K30" s="28" t="s">
        <v>850</v>
      </c>
      <c r="L30" s="234">
        <f>L31+L32+L33</f>
        <v>50.95</v>
      </c>
      <c r="M30" s="99"/>
      <c r="N30" s="245"/>
      <c r="O30" s="246"/>
      <c r="P30" s="247"/>
    </row>
    <row r="31" ht="33" customHeight="1" spans="1:16">
      <c r="A31" s="214"/>
      <c r="B31" s="215"/>
      <c r="C31" s="131"/>
      <c r="D31" s="216"/>
      <c r="E31" s="222" t="s">
        <v>859</v>
      </c>
      <c r="F31" s="223"/>
      <c r="G31" s="221"/>
      <c r="H31" s="213" t="s">
        <v>832</v>
      </c>
      <c r="I31" s="317" t="s">
        <v>78</v>
      </c>
      <c r="J31" s="317" t="s">
        <v>78</v>
      </c>
      <c r="K31" s="28" t="s">
        <v>850</v>
      </c>
      <c r="L31" s="234">
        <v>36.87</v>
      </c>
      <c r="M31" s="99"/>
      <c r="N31" s="245"/>
      <c r="O31" s="246"/>
      <c r="P31" s="247"/>
    </row>
    <row r="32" ht="33" customHeight="1" spans="1:16">
      <c r="A32" s="214"/>
      <c r="B32" s="215"/>
      <c r="C32" s="131"/>
      <c r="D32" s="216"/>
      <c r="E32" s="222" t="s">
        <v>860</v>
      </c>
      <c r="F32" s="223"/>
      <c r="G32" s="221"/>
      <c r="H32" s="213" t="s">
        <v>832</v>
      </c>
      <c r="I32" s="317" t="s">
        <v>861</v>
      </c>
      <c r="J32" s="317" t="s">
        <v>861</v>
      </c>
      <c r="K32" s="28" t="s">
        <v>850</v>
      </c>
      <c r="L32" s="234">
        <v>7.07</v>
      </c>
      <c r="M32" s="99"/>
      <c r="N32" s="245"/>
      <c r="O32" s="246"/>
      <c r="P32" s="247"/>
    </row>
    <row r="33" ht="33" customHeight="1" spans="1:16">
      <c r="A33" s="56"/>
      <c r="B33" s="217"/>
      <c r="C33" s="218"/>
      <c r="D33" s="219"/>
      <c r="E33" s="222" t="s">
        <v>862</v>
      </c>
      <c r="F33" s="223"/>
      <c r="G33" s="221"/>
      <c r="H33" s="213" t="s">
        <v>832</v>
      </c>
      <c r="I33" s="317" t="s">
        <v>46</v>
      </c>
      <c r="J33" s="317" t="s">
        <v>46</v>
      </c>
      <c r="K33" s="28" t="s">
        <v>850</v>
      </c>
      <c r="L33" s="234">
        <v>7.01</v>
      </c>
      <c r="M33" s="99"/>
      <c r="N33" s="99"/>
      <c r="O33" s="99"/>
      <c r="P33" s="99"/>
    </row>
    <row r="34" ht="33" customHeight="1" spans="1:16">
      <c r="A34" s="24" t="s">
        <v>863</v>
      </c>
      <c r="B34" s="54" t="s">
        <v>864</v>
      </c>
      <c r="C34" s="54"/>
      <c r="D34" s="54"/>
      <c r="E34" s="24" t="s">
        <v>865</v>
      </c>
      <c r="F34" s="24"/>
      <c r="G34" s="221"/>
      <c r="H34" s="213" t="s">
        <v>828</v>
      </c>
      <c r="I34" s="28" t="s">
        <v>866</v>
      </c>
      <c r="J34" s="28" t="s">
        <v>866</v>
      </c>
      <c r="K34" s="28" t="s">
        <v>867</v>
      </c>
      <c r="L34" s="28" t="s">
        <v>866</v>
      </c>
      <c r="M34" s="99"/>
      <c r="N34" s="99"/>
      <c r="O34" s="99"/>
      <c r="P34" s="99"/>
    </row>
    <row r="35" ht="33" customHeight="1" spans="1:16">
      <c r="A35" s="24"/>
      <c r="B35" s="54" t="s">
        <v>868</v>
      </c>
      <c r="C35" s="54"/>
      <c r="D35" s="54"/>
      <c r="E35" s="24" t="s">
        <v>869</v>
      </c>
      <c r="F35" s="24"/>
      <c r="G35" s="221"/>
      <c r="H35" s="213" t="s">
        <v>828</v>
      </c>
      <c r="I35" s="24" t="s">
        <v>870</v>
      </c>
      <c r="J35" s="24"/>
      <c r="K35" s="28" t="s">
        <v>867</v>
      </c>
      <c r="L35" s="24" t="s">
        <v>870</v>
      </c>
      <c r="M35" s="99"/>
      <c r="N35" s="99"/>
      <c r="O35" s="99"/>
      <c r="P35" s="99"/>
    </row>
    <row r="36" ht="33" customHeight="1" spans="1:16">
      <c r="A36" s="24"/>
      <c r="B36" s="54" t="s">
        <v>871</v>
      </c>
      <c r="C36" s="54"/>
      <c r="D36" s="54"/>
      <c r="E36" s="24" t="s">
        <v>872</v>
      </c>
      <c r="F36" s="24"/>
      <c r="G36" s="221"/>
      <c r="H36" s="213" t="s">
        <v>828</v>
      </c>
      <c r="I36" s="24" t="s">
        <v>873</v>
      </c>
      <c r="J36" s="24"/>
      <c r="K36" s="28" t="s">
        <v>867</v>
      </c>
      <c r="L36" s="24" t="s">
        <v>873</v>
      </c>
      <c r="M36" s="99"/>
      <c r="N36" s="99"/>
      <c r="O36" s="99"/>
      <c r="P36" s="99"/>
    </row>
    <row r="37" ht="33" customHeight="1" spans="1:16">
      <c r="A37" s="54" t="s">
        <v>874</v>
      </c>
      <c r="B37" s="54" t="s">
        <v>875</v>
      </c>
      <c r="C37" s="54"/>
      <c r="D37" s="54"/>
      <c r="E37" s="24" t="s">
        <v>876</v>
      </c>
      <c r="F37" s="24"/>
      <c r="G37" s="226"/>
      <c r="H37" s="213" t="s">
        <v>835</v>
      </c>
      <c r="I37" s="24" t="s">
        <v>840</v>
      </c>
      <c r="J37" s="24"/>
      <c r="K37" s="28" t="s">
        <v>841</v>
      </c>
      <c r="L37" s="251">
        <v>95</v>
      </c>
      <c r="M37" s="99"/>
      <c r="N37" s="99"/>
      <c r="O37" s="99"/>
      <c r="P37" s="99"/>
    </row>
    <row r="38" ht="33" customHeight="1" spans="1:16">
      <c r="A38" s="54" t="s">
        <v>877</v>
      </c>
      <c r="B38" s="99"/>
      <c r="C38" s="99"/>
      <c r="D38" s="99"/>
      <c r="E38" s="99"/>
      <c r="F38" s="99"/>
      <c r="G38" s="99"/>
      <c r="H38" s="99"/>
      <c r="I38" s="99"/>
      <c r="J38" s="99"/>
      <c r="K38" s="99"/>
      <c r="L38" s="99"/>
      <c r="M38" s="99"/>
      <c r="N38" s="99"/>
      <c r="O38" s="99"/>
      <c r="P38" s="99"/>
    </row>
    <row r="39" spans="1:16">
      <c r="A39" s="227" t="s">
        <v>878</v>
      </c>
      <c r="B39" s="4"/>
      <c r="C39" s="4"/>
      <c r="D39" s="4"/>
      <c r="E39" s="4"/>
      <c r="F39" s="4"/>
      <c r="G39" s="4"/>
      <c r="H39" s="4"/>
      <c r="I39" s="4"/>
      <c r="J39" s="4"/>
      <c r="K39" s="4"/>
      <c r="L39" s="4"/>
      <c r="M39" s="4"/>
      <c r="N39" s="4"/>
      <c r="O39" s="4"/>
      <c r="P39" s="4"/>
    </row>
    <row r="40" spans="1:16">
      <c r="A40" s="228" t="s">
        <v>879</v>
      </c>
      <c r="B40" s="4"/>
      <c r="C40" s="4"/>
      <c r="D40" s="4"/>
      <c r="E40" s="4"/>
      <c r="F40" s="4"/>
      <c r="G40" s="4"/>
      <c r="H40" s="4"/>
      <c r="I40" s="4"/>
      <c r="J40" s="4"/>
      <c r="K40" s="4"/>
      <c r="L40" s="4"/>
      <c r="M40" s="4"/>
      <c r="N40" s="4"/>
      <c r="O40" s="4"/>
      <c r="P40" s="4"/>
    </row>
    <row r="41" spans="1:16">
      <c r="A41" s="229" t="s">
        <v>880</v>
      </c>
      <c r="B41" s="4"/>
      <c r="C41" s="4"/>
      <c r="D41" s="4"/>
      <c r="E41" s="4"/>
      <c r="F41" s="4"/>
      <c r="G41" s="4"/>
      <c r="H41" s="4"/>
      <c r="I41" s="4"/>
      <c r="J41" s="4"/>
      <c r="K41" s="4"/>
      <c r="L41" s="4"/>
      <c r="M41" s="4"/>
      <c r="N41" s="4"/>
      <c r="O41" s="4"/>
      <c r="P41" s="4"/>
    </row>
  </sheetData>
  <mergeCells count="112">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E18:F18"/>
    <mergeCell ref="M18:P18"/>
    <mergeCell ref="E19:F19"/>
    <mergeCell ref="M19:P19"/>
    <mergeCell ref="E20:F20"/>
    <mergeCell ref="I20:J20"/>
    <mergeCell ref="M20:P20"/>
    <mergeCell ref="E21:F21"/>
    <mergeCell ref="M21:P21"/>
    <mergeCell ref="E22:F22"/>
    <mergeCell ref="N22:P22"/>
    <mergeCell ref="E23:F23"/>
    <mergeCell ref="N23:P23"/>
    <mergeCell ref="E24:F24"/>
    <mergeCell ref="N24:P24"/>
    <mergeCell ref="E25:F25"/>
    <mergeCell ref="N25:P25"/>
    <mergeCell ref="E26:F26"/>
    <mergeCell ref="N26:P26"/>
    <mergeCell ref="E27:F27"/>
    <mergeCell ref="N27:P27"/>
    <mergeCell ref="E28:F28"/>
    <mergeCell ref="N28:P28"/>
    <mergeCell ref="E29:F29"/>
    <mergeCell ref="N29:P29"/>
    <mergeCell ref="E30:F30"/>
    <mergeCell ref="N30:P30"/>
    <mergeCell ref="E31:F31"/>
    <mergeCell ref="N31:P31"/>
    <mergeCell ref="E32:F32"/>
    <mergeCell ref="N32:P32"/>
    <mergeCell ref="E33:F33"/>
    <mergeCell ref="M33:P33"/>
    <mergeCell ref="B34:D34"/>
    <mergeCell ref="E34:F34"/>
    <mergeCell ref="M34:P34"/>
    <mergeCell ref="B35:D35"/>
    <mergeCell ref="E35:F35"/>
    <mergeCell ref="I35:J35"/>
    <mergeCell ref="M35:P35"/>
    <mergeCell ref="B36:D36"/>
    <mergeCell ref="E36:F36"/>
    <mergeCell ref="I36:J36"/>
    <mergeCell ref="M36:P36"/>
    <mergeCell ref="B37:D37"/>
    <mergeCell ref="E37:F37"/>
    <mergeCell ref="I37:J37"/>
    <mergeCell ref="M37:P37"/>
    <mergeCell ref="B38:P38"/>
    <mergeCell ref="A18:A33"/>
    <mergeCell ref="A34:A36"/>
    <mergeCell ref="C9:C12"/>
    <mergeCell ref="K16:K17"/>
    <mergeCell ref="L16:L17"/>
    <mergeCell ref="P7:P12"/>
    <mergeCell ref="A5:B12"/>
    <mergeCell ref="A13:B14"/>
    <mergeCell ref="C13:P14"/>
    <mergeCell ref="G16:H17"/>
    <mergeCell ref="I16:J17"/>
    <mergeCell ref="M16:P17"/>
    <mergeCell ref="B18:D20"/>
    <mergeCell ref="B21:D25"/>
    <mergeCell ref="B26:D33"/>
  </mergeCells>
  <dataValidations count="1">
    <dataValidation type="list" allowBlank="1" showInputMessage="1" showErrorMessage="1" sqref="G20:G37">
      <formula1>"＝,＞,＜,≥,≤"</formula1>
    </dataValidation>
  </dataValidations>
  <pageMargins left="0.75" right="0.75" top="1" bottom="1" header="0.511805555555556" footer="0.511805555555556"/>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N10" sqref="N10"/>
    </sheetView>
  </sheetViews>
  <sheetFormatPr defaultColWidth="9" defaultRowHeight="14.4"/>
  <cols>
    <col min="1" max="2" width="10.6296296296296" style="39" customWidth="1"/>
    <col min="3" max="3" width="17.8796296296296" style="39" customWidth="1"/>
    <col min="4" max="4" width="10.6296296296296" style="39" customWidth="1"/>
    <col min="5" max="5" width="14.3796296296296" style="39" customWidth="1"/>
    <col min="6" max="10" width="10.6296296296296" style="39" customWidth="1"/>
    <col min="11" max="16384" width="9" style="39"/>
  </cols>
  <sheetData>
    <row r="1" ht="24.95" customHeight="1" spans="1:10">
      <c r="A1" s="144" t="s">
        <v>881</v>
      </c>
      <c r="B1" s="187"/>
      <c r="C1" s="187"/>
      <c r="D1" s="187"/>
      <c r="E1" s="187"/>
      <c r="F1" s="187"/>
      <c r="G1" s="187"/>
      <c r="H1" s="187"/>
      <c r="I1" s="187"/>
      <c r="J1" s="187"/>
    </row>
    <row r="2" ht="24.95" customHeight="1" spans="1:10">
      <c r="A2" s="130" t="s">
        <v>882</v>
      </c>
      <c r="B2" s="130"/>
      <c r="C2" s="130"/>
      <c r="D2" s="130"/>
      <c r="E2" s="130"/>
      <c r="F2" s="130"/>
      <c r="G2" s="130"/>
      <c r="H2" s="130"/>
      <c r="I2" s="130"/>
      <c r="J2" s="130"/>
    </row>
    <row r="3" ht="24.95" customHeight="1" spans="1:10">
      <c r="A3" s="130"/>
      <c r="B3" s="130"/>
      <c r="C3" s="130"/>
      <c r="D3" s="130"/>
      <c r="E3" s="130"/>
      <c r="F3" s="130"/>
      <c r="G3" s="130"/>
      <c r="H3" s="130"/>
      <c r="I3" s="130"/>
      <c r="J3" s="191" t="s">
        <v>883</v>
      </c>
    </row>
    <row r="4" ht="24.95" customHeight="1" spans="1:10">
      <c r="A4" s="146" t="s">
        <v>884</v>
      </c>
      <c r="B4" s="146"/>
      <c r="C4" s="7" t="s">
        <v>885</v>
      </c>
      <c r="D4" s="7"/>
      <c r="E4" s="7"/>
      <c r="F4" s="7"/>
      <c r="G4" s="7"/>
      <c r="H4" s="7"/>
      <c r="I4" s="7"/>
      <c r="J4" s="7"/>
    </row>
    <row r="5" ht="24.95" customHeight="1" spans="1:10">
      <c r="A5" s="146" t="s">
        <v>886</v>
      </c>
      <c r="B5" s="146"/>
      <c r="C5" s="33" t="s">
        <v>887</v>
      </c>
      <c r="D5" s="34"/>
      <c r="E5" s="34"/>
      <c r="F5" s="146" t="s">
        <v>888</v>
      </c>
      <c r="G5" s="147" t="s">
        <v>887</v>
      </c>
      <c r="H5" s="147"/>
      <c r="I5" s="147"/>
      <c r="J5" s="147"/>
    </row>
    <row r="6" ht="24.95" customHeight="1" spans="1:10">
      <c r="A6" s="146" t="s">
        <v>889</v>
      </c>
      <c r="B6" s="146"/>
      <c r="C6" s="146"/>
      <c r="D6" s="146" t="s">
        <v>798</v>
      </c>
      <c r="E6" s="146" t="s">
        <v>706</v>
      </c>
      <c r="F6" s="146" t="s">
        <v>890</v>
      </c>
      <c r="G6" s="146" t="s">
        <v>891</v>
      </c>
      <c r="H6" s="146" t="s">
        <v>892</v>
      </c>
      <c r="I6" s="146" t="s">
        <v>893</v>
      </c>
      <c r="J6" s="146"/>
    </row>
    <row r="7" ht="24.95" customHeight="1" spans="1:10">
      <c r="A7" s="146"/>
      <c r="B7" s="146"/>
      <c r="C7" s="148" t="s">
        <v>807</v>
      </c>
      <c r="D7" s="180">
        <v>50000</v>
      </c>
      <c r="E7" s="180">
        <v>50000</v>
      </c>
      <c r="F7" s="180">
        <v>50000</v>
      </c>
      <c r="G7" s="149">
        <v>10</v>
      </c>
      <c r="H7" s="150" t="str">
        <f t="shared" ref="H7:H10" si="0">IF(E7&gt;0,ROUND(F7/E7,3)*100&amp;"%","—")</f>
        <v>100%</v>
      </c>
      <c r="I7" s="151">
        <v>10</v>
      </c>
      <c r="J7" s="151"/>
    </row>
    <row r="8" ht="24.95" customHeight="1" spans="1:10">
      <c r="A8" s="146"/>
      <c r="B8" s="146"/>
      <c r="C8" s="148" t="s">
        <v>894</v>
      </c>
      <c r="D8" s="180">
        <v>50000</v>
      </c>
      <c r="E8" s="180">
        <v>50000</v>
      </c>
      <c r="F8" s="180">
        <v>50000</v>
      </c>
      <c r="G8" s="146" t="s">
        <v>710</v>
      </c>
      <c r="H8" s="150" t="str">
        <f t="shared" si="0"/>
        <v>100%</v>
      </c>
      <c r="I8" s="151" t="s">
        <v>710</v>
      </c>
      <c r="J8" s="151"/>
    </row>
    <row r="9" ht="24.95" customHeight="1" spans="1:10">
      <c r="A9" s="146"/>
      <c r="B9" s="146"/>
      <c r="C9" s="148" t="s">
        <v>895</v>
      </c>
      <c r="D9" s="193">
        <v>0</v>
      </c>
      <c r="E9" s="193">
        <v>0</v>
      </c>
      <c r="F9" s="193">
        <v>0</v>
      </c>
      <c r="G9" s="146" t="s">
        <v>710</v>
      </c>
      <c r="H9" s="150" t="str">
        <f t="shared" si="0"/>
        <v>—</v>
      </c>
      <c r="I9" s="151" t="s">
        <v>710</v>
      </c>
      <c r="J9" s="151"/>
    </row>
    <row r="10" ht="24.95" customHeight="1" spans="1:10">
      <c r="A10" s="146"/>
      <c r="B10" s="146"/>
      <c r="C10" s="148" t="s">
        <v>896</v>
      </c>
      <c r="D10" s="193">
        <v>0</v>
      </c>
      <c r="E10" s="193">
        <v>0</v>
      </c>
      <c r="F10" s="193">
        <v>0</v>
      </c>
      <c r="G10" s="146" t="s">
        <v>710</v>
      </c>
      <c r="H10" s="150" t="str">
        <f t="shared" si="0"/>
        <v>—</v>
      </c>
      <c r="I10" s="151" t="s">
        <v>710</v>
      </c>
      <c r="J10" s="151"/>
    </row>
    <row r="11" ht="24.95" customHeight="1" spans="1:10">
      <c r="A11" s="146" t="s">
        <v>897</v>
      </c>
      <c r="B11" s="146" t="s">
        <v>898</v>
      </c>
      <c r="C11" s="146"/>
      <c r="D11" s="146"/>
      <c r="E11" s="146"/>
      <c r="F11" s="151" t="s">
        <v>899</v>
      </c>
      <c r="G11" s="151"/>
      <c r="H11" s="151"/>
      <c r="I11" s="151"/>
      <c r="J11" s="151"/>
    </row>
    <row r="12" ht="24.95" customHeight="1" spans="1:10">
      <c r="A12" s="146"/>
      <c r="B12" s="152" t="s">
        <v>900</v>
      </c>
      <c r="C12" s="153"/>
      <c r="D12" s="153"/>
      <c r="E12" s="154"/>
      <c r="F12" s="19" t="s">
        <v>901</v>
      </c>
      <c r="G12" s="20"/>
      <c r="H12" s="20"/>
      <c r="I12" s="20"/>
      <c r="J12" s="20"/>
    </row>
    <row r="13" ht="24.95" customHeight="1" spans="1:10">
      <c r="A13" s="155" t="s">
        <v>816</v>
      </c>
      <c r="B13" s="156"/>
      <c r="C13" s="157"/>
      <c r="D13" s="155" t="s">
        <v>902</v>
      </c>
      <c r="E13" s="156"/>
      <c r="F13" s="157"/>
      <c r="G13" s="65" t="s">
        <v>820</v>
      </c>
      <c r="H13" s="65" t="s">
        <v>903</v>
      </c>
      <c r="I13" s="65" t="s">
        <v>893</v>
      </c>
      <c r="J13" s="65" t="s">
        <v>821</v>
      </c>
    </row>
    <row r="14" ht="24.95" customHeight="1" spans="1:10">
      <c r="A14" s="155" t="s">
        <v>822</v>
      </c>
      <c r="B14" s="146" t="s">
        <v>823</v>
      </c>
      <c r="C14" s="146" t="s">
        <v>824</v>
      </c>
      <c r="D14" s="146" t="s">
        <v>817</v>
      </c>
      <c r="E14" s="146" t="s">
        <v>818</v>
      </c>
      <c r="F14" s="146" t="s">
        <v>819</v>
      </c>
      <c r="G14" s="158"/>
      <c r="H14" s="158"/>
      <c r="I14" s="158"/>
      <c r="J14" s="158"/>
    </row>
    <row r="15" ht="24.95" customHeight="1" spans="1:10">
      <c r="A15" s="146"/>
      <c r="B15" s="65" t="s">
        <v>838</v>
      </c>
      <c r="C15" s="76" t="s">
        <v>904</v>
      </c>
      <c r="D15" s="25" t="s">
        <v>834</v>
      </c>
      <c r="E15" s="17">
        <v>100</v>
      </c>
      <c r="F15" s="17" t="s">
        <v>841</v>
      </c>
      <c r="G15" s="77">
        <v>1</v>
      </c>
      <c r="H15" s="24">
        <v>20</v>
      </c>
      <c r="I15" s="24">
        <v>20</v>
      </c>
      <c r="J15" s="158"/>
    </row>
    <row r="16" ht="24.95" customHeight="1" spans="1:10">
      <c r="A16" s="146"/>
      <c r="B16" s="65" t="s">
        <v>905</v>
      </c>
      <c r="C16" s="76" t="s">
        <v>906</v>
      </c>
      <c r="D16" s="25"/>
      <c r="E16" s="17">
        <v>100</v>
      </c>
      <c r="F16" s="17" t="s">
        <v>841</v>
      </c>
      <c r="G16" s="77">
        <v>1</v>
      </c>
      <c r="H16" s="24">
        <v>15</v>
      </c>
      <c r="I16" s="24">
        <v>15</v>
      </c>
      <c r="J16" s="158"/>
    </row>
    <row r="17" ht="24.95" customHeight="1" spans="1:10">
      <c r="A17" s="146"/>
      <c r="B17" s="146" t="s">
        <v>848</v>
      </c>
      <c r="C17" s="33" t="s">
        <v>907</v>
      </c>
      <c r="D17" s="25"/>
      <c r="E17" s="17">
        <v>50000</v>
      </c>
      <c r="F17" s="17" t="s">
        <v>908</v>
      </c>
      <c r="G17" s="17">
        <v>50000</v>
      </c>
      <c r="H17" s="17">
        <v>15</v>
      </c>
      <c r="I17" s="17">
        <v>15</v>
      </c>
      <c r="J17" s="158"/>
    </row>
    <row r="18" ht="24.95" customHeight="1" spans="1:10">
      <c r="A18" s="146" t="s">
        <v>863</v>
      </c>
      <c r="B18" s="146" t="s">
        <v>909</v>
      </c>
      <c r="C18" s="19" t="s">
        <v>901</v>
      </c>
      <c r="D18" s="25"/>
      <c r="E18" s="17" t="s">
        <v>910</v>
      </c>
      <c r="F18" s="17"/>
      <c r="G18" s="17" t="s">
        <v>910</v>
      </c>
      <c r="H18" s="17">
        <v>10</v>
      </c>
      <c r="I18" s="17">
        <v>10</v>
      </c>
      <c r="J18" s="158"/>
    </row>
    <row r="19" ht="24.95" customHeight="1" spans="1:10">
      <c r="A19" s="146"/>
      <c r="B19" s="146" t="s">
        <v>911</v>
      </c>
      <c r="C19" s="19" t="s">
        <v>912</v>
      </c>
      <c r="D19" s="25"/>
      <c r="E19" s="17" t="s">
        <v>873</v>
      </c>
      <c r="F19" s="17"/>
      <c r="G19" s="17" t="s">
        <v>873</v>
      </c>
      <c r="H19" s="17">
        <v>10</v>
      </c>
      <c r="I19" s="17">
        <v>10</v>
      </c>
      <c r="J19" s="158"/>
    </row>
    <row r="20" ht="24.95" customHeight="1" spans="1:10">
      <c r="A20" s="146"/>
      <c r="B20" s="147" t="s">
        <v>913</v>
      </c>
      <c r="C20" s="33" t="s">
        <v>914</v>
      </c>
      <c r="D20" s="25"/>
      <c r="E20" s="17" t="s">
        <v>915</v>
      </c>
      <c r="F20" s="17"/>
      <c r="G20" s="17" t="s">
        <v>915</v>
      </c>
      <c r="H20" s="17">
        <v>10</v>
      </c>
      <c r="I20" s="17">
        <v>10</v>
      </c>
      <c r="J20" s="158"/>
    </row>
    <row r="21" ht="24.95" customHeight="1" spans="1:10">
      <c r="A21" s="163" t="s">
        <v>874</v>
      </c>
      <c r="B21" s="164" t="s">
        <v>875</v>
      </c>
      <c r="C21" s="33" t="s">
        <v>916</v>
      </c>
      <c r="D21" s="30"/>
      <c r="E21" s="17">
        <v>90</v>
      </c>
      <c r="F21" s="17" t="s">
        <v>841</v>
      </c>
      <c r="G21" s="79">
        <v>0.98</v>
      </c>
      <c r="H21" s="17">
        <v>10</v>
      </c>
      <c r="I21" s="17">
        <v>10</v>
      </c>
      <c r="J21" s="169" t="s">
        <v>917</v>
      </c>
    </row>
    <row r="22" ht="24.95" customHeight="1" spans="1:10">
      <c r="A22" s="146" t="s">
        <v>918</v>
      </c>
      <c r="B22" s="146"/>
      <c r="C22" s="146"/>
      <c r="D22" s="189"/>
      <c r="E22" s="190"/>
      <c r="F22" s="190"/>
      <c r="G22" s="190"/>
      <c r="H22" s="190"/>
      <c r="I22" s="192"/>
      <c r="J22" s="170" t="s">
        <v>919</v>
      </c>
    </row>
    <row r="23" ht="24.95" customHeight="1" spans="1:10">
      <c r="A23" s="149" t="s">
        <v>920</v>
      </c>
      <c r="B23" s="149"/>
      <c r="C23" s="149"/>
      <c r="D23" s="149"/>
      <c r="E23" s="149"/>
      <c r="F23" s="149"/>
      <c r="G23" s="149"/>
      <c r="H23" s="149">
        <v>100</v>
      </c>
      <c r="I23" s="171">
        <f>SUM(I7,I15:I21)</f>
        <v>100</v>
      </c>
      <c r="J23" s="172" t="s">
        <v>921</v>
      </c>
    </row>
  </sheetData>
  <mergeCells count="2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11:A12"/>
    <mergeCell ref="A15:A17"/>
    <mergeCell ref="A18:A20"/>
    <mergeCell ref="D15:D21"/>
    <mergeCell ref="G13:G14"/>
    <mergeCell ref="H13:H14"/>
    <mergeCell ref="I13:I14"/>
    <mergeCell ref="J13:J14"/>
    <mergeCell ref="A6:B10"/>
  </mergeCells>
  <dataValidations count="1">
    <dataValidation type="list" allowBlank="1" showInputMessage="1" sqref="J23">
      <formula1>"优,良,中,差"</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N12" sqref="N12"/>
    </sheetView>
  </sheetViews>
  <sheetFormatPr defaultColWidth="9" defaultRowHeight="14.4"/>
  <cols>
    <col min="1" max="10" width="10.6296296296296" style="39" customWidth="1"/>
    <col min="11" max="16384" width="9" style="39"/>
  </cols>
  <sheetData>
    <row r="1" ht="24.95" customHeight="1" spans="1:10">
      <c r="A1" s="144" t="s">
        <v>881</v>
      </c>
      <c r="B1" s="187"/>
      <c r="C1" s="187"/>
      <c r="D1" s="187"/>
      <c r="E1" s="187"/>
      <c r="F1" s="187"/>
      <c r="G1" s="187"/>
      <c r="H1" s="187"/>
      <c r="I1" s="187"/>
      <c r="J1" s="187"/>
    </row>
    <row r="2" ht="24.95" customHeight="1" spans="1:10">
      <c r="A2" s="130" t="s">
        <v>882</v>
      </c>
      <c r="B2" s="130"/>
      <c r="C2" s="130"/>
      <c r="D2" s="130"/>
      <c r="E2" s="130"/>
      <c r="F2" s="130"/>
      <c r="G2" s="130"/>
      <c r="H2" s="130"/>
      <c r="I2" s="130"/>
      <c r="J2" s="130"/>
    </row>
    <row r="3" ht="24.95" customHeight="1" spans="1:10">
      <c r="A3" s="130"/>
      <c r="B3" s="130"/>
      <c r="C3" s="130"/>
      <c r="D3" s="130"/>
      <c r="E3" s="130"/>
      <c r="F3" s="130"/>
      <c r="G3" s="130"/>
      <c r="H3" s="130"/>
      <c r="I3" s="130"/>
      <c r="J3" s="191" t="s">
        <v>883</v>
      </c>
    </row>
    <row r="4" ht="24.95" customHeight="1" spans="1:10">
      <c r="A4" s="146" t="s">
        <v>884</v>
      </c>
      <c r="B4" s="146"/>
      <c r="C4" s="7" t="s">
        <v>922</v>
      </c>
      <c r="D4" s="7"/>
      <c r="E4" s="7"/>
      <c r="F4" s="7"/>
      <c r="G4" s="7"/>
      <c r="H4" s="7"/>
      <c r="I4" s="7"/>
      <c r="J4" s="7"/>
    </row>
    <row r="5" ht="24.95" customHeight="1" spans="1:10">
      <c r="A5" s="146" t="s">
        <v>886</v>
      </c>
      <c r="B5" s="146"/>
      <c r="C5" s="188"/>
      <c r="D5" s="188"/>
      <c r="E5" s="188"/>
      <c r="F5" s="146" t="s">
        <v>888</v>
      </c>
      <c r="G5" s="147"/>
      <c r="H5" s="147"/>
      <c r="I5" s="147"/>
      <c r="J5" s="147"/>
    </row>
    <row r="6" ht="24.95" customHeight="1" spans="1:10">
      <c r="A6" s="146" t="s">
        <v>889</v>
      </c>
      <c r="B6" s="146"/>
      <c r="C6" s="146"/>
      <c r="D6" s="146" t="s">
        <v>798</v>
      </c>
      <c r="E6" s="146" t="s">
        <v>706</v>
      </c>
      <c r="F6" s="146" t="s">
        <v>890</v>
      </c>
      <c r="G6" s="146" t="s">
        <v>891</v>
      </c>
      <c r="H6" s="146" t="s">
        <v>892</v>
      </c>
      <c r="I6" s="146" t="s">
        <v>893</v>
      </c>
      <c r="J6" s="146"/>
    </row>
    <row r="7" ht="24.95" customHeight="1" spans="1:10">
      <c r="A7" s="146"/>
      <c r="B7" s="146"/>
      <c r="C7" s="148" t="s">
        <v>807</v>
      </c>
      <c r="D7" s="180">
        <v>8000</v>
      </c>
      <c r="E7" s="180">
        <v>8000</v>
      </c>
      <c r="F7" s="180">
        <v>8000</v>
      </c>
      <c r="G7" s="149">
        <v>10</v>
      </c>
      <c r="H7" s="150" t="str">
        <f t="shared" ref="H7:H10" si="0">IF(E7&gt;0,ROUND(F7/E7,3)*100&amp;"%","—")</f>
        <v>100%</v>
      </c>
      <c r="I7" s="151">
        <v>10</v>
      </c>
      <c r="J7" s="151"/>
    </row>
    <row r="8" ht="24.95" customHeight="1" spans="1:10">
      <c r="A8" s="146"/>
      <c r="B8" s="146"/>
      <c r="C8" s="148" t="s">
        <v>894</v>
      </c>
      <c r="D8" s="180">
        <v>8000</v>
      </c>
      <c r="E8" s="67">
        <v>8000</v>
      </c>
      <c r="F8" s="67">
        <v>8000</v>
      </c>
      <c r="G8" s="146" t="s">
        <v>710</v>
      </c>
      <c r="H8" s="150" t="str">
        <f t="shared" si="0"/>
        <v>100%</v>
      </c>
      <c r="I8" s="151" t="s">
        <v>710</v>
      </c>
      <c r="J8" s="151"/>
    </row>
    <row r="9" ht="24.95" customHeight="1" spans="1:10">
      <c r="A9" s="146"/>
      <c r="B9" s="146"/>
      <c r="C9" s="148" t="s">
        <v>895</v>
      </c>
      <c r="D9" s="67">
        <v>0</v>
      </c>
      <c r="E9" s="67">
        <v>0</v>
      </c>
      <c r="F9" s="67">
        <v>0</v>
      </c>
      <c r="G9" s="146" t="s">
        <v>710</v>
      </c>
      <c r="H9" s="150" t="str">
        <f t="shared" si="0"/>
        <v>—</v>
      </c>
      <c r="I9" s="151" t="s">
        <v>710</v>
      </c>
      <c r="J9" s="151"/>
    </row>
    <row r="10" ht="24.95" customHeight="1" spans="1:10">
      <c r="A10" s="146"/>
      <c r="B10" s="146"/>
      <c r="C10" s="148" t="s">
        <v>896</v>
      </c>
      <c r="D10" s="67">
        <v>0</v>
      </c>
      <c r="E10" s="67">
        <v>0</v>
      </c>
      <c r="F10" s="67">
        <v>0</v>
      </c>
      <c r="G10" s="146" t="s">
        <v>710</v>
      </c>
      <c r="H10" s="150" t="str">
        <f t="shared" si="0"/>
        <v>—</v>
      </c>
      <c r="I10" s="151" t="s">
        <v>710</v>
      </c>
      <c r="J10" s="151"/>
    </row>
    <row r="11" ht="24.95" customHeight="1" spans="1:10">
      <c r="A11" s="146" t="s">
        <v>897</v>
      </c>
      <c r="B11" s="146" t="s">
        <v>898</v>
      </c>
      <c r="C11" s="146"/>
      <c r="D11" s="146"/>
      <c r="E11" s="146"/>
      <c r="F11" s="151" t="s">
        <v>899</v>
      </c>
      <c r="G11" s="151"/>
      <c r="H11" s="151"/>
      <c r="I11" s="151"/>
      <c r="J11" s="151"/>
    </row>
    <row r="12" ht="24.95" customHeight="1" spans="1:10">
      <c r="A12" s="146"/>
      <c r="B12" s="152" t="s">
        <v>923</v>
      </c>
      <c r="C12" s="153"/>
      <c r="D12" s="153"/>
      <c r="E12" s="154"/>
      <c r="F12" s="19" t="s">
        <v>923</v>
      </c>
      <c r="G12" s="20"/>
      <c r="H12" s="20"/>
      <c r="I12" s="20"/>
      <c r="J12" s="20"/>
    </row>
    <row r="13" ht="24.95" customHeight="1" spans="1:10">
      <c r="A13" s="155" t="s">
        <v>816</v>
      </c>
      <c r="B13" s="156"/>
      <c r="C13" s="157"/>
      <c r="D13" s="155" t="s">
        <v>902</v>
      </c>
      <c r="E13" s="156"/>
      <c r="F13" s="157"/>
      <c r="G13" s="65" t="s">
        <v>820</v>
      </c>
      <c r="H13" s="65" t="s">
        <v>903</v>
      </c>
      <c r="I13" s="65" t="s">
        <v>893</v>
      </c>
      <c r="J13" s="65" t="s">
        <v>821</v>
      </c>
    </row>
    <row r="14" ht="24.95" customHeight="1" spans="1:10">
      <c r="A14" s="155" t="s">
        <v>822</v>
      </c>
      <c r="B14" s="146" t="s">
        <v>823</v>
      </c>
      <c r="C14" s="146" t="s">
        <v>824</v>
      </c>
      <c r="D14" s="146" t="s">
        <v>817</v>
      </c>
      <c r="E14" s="146" t="s">
        <v>818</v>
      </c>
      <c r="F14" s="146" t="s">
        <v>819</v>
      </c>
      <c r="G14" s="158"/>
      <c r="H14" s="158"/>
      <c r="I14" s="158"/>
      <c r="J14" s="158"/>
    </row>
    <row r="15" ht="24.95" customHeight="1" spans="1:10">
      <c r="A15" s="146"/>
      <c r="B15" s="65" t="s">
        <v>838</v>
      </c>
      <c r="C15" s="159" t="s">
        <v>904</v>
      </c>
      <c r="D15" s="25" t="s">
        <v>834</v>
      </c>
      <c r="E15" s="17">
        <v>100</v>
      </c>
      <c r="F15" s="17" t="s">
        <v>841</v>
      </c>
      <c r="G15" s="77">
        <v>1</v>
      </c>
      <c r="H15" s="24">
        <v>20</v>
      </c>
      <c r="I15" s="24">
        <v>20</v>
      </c>
      <c r="J15" s="158"/>
    </row>
    <row r="16" ht="24.95" customHeight="1" spans="1:10">
      <c r="A16" s="146"/>
      <c r="B16" s="65" t="s">
        <v>905</v>
      </c>
      <c r="C16" s="159" t="s">
        <v>906</v>
      </c>
      <c r="D16" s="25"/>
      <c r="E16" s="17">
        <v>100</v>
      </c>
      <c r="F16" s="17" t="s">
        <v>841</v>
      </c>
      <c r="G16" s="77">
        <v>1</v>
      </c>
      <c r="H16" s="24">
        <v>15</v>
      </c>
      <c r="I16" s="24">
        <v>15</v>
      </c>
      <c r="J16" s="158"/>
    </row>
    <row r="17" ht="24.95" customHeight="1" spans="1:10">
      <c r="A17" s="146"/>
      <c r="B17" s="146" t="s">
        <v>848</v>
      </c>
      <c r="C17" s="159" t="s">
        <v>907</v>
      </c>
      <c r="D17" s="25"/>
      <c r="E17" s="67">
        <v>8000</v>
      </c>
      <c r="F17" s="17" t="s">
        <v>908</v>
      </c>
      <c r="G17" s="67">
        <v>8000</v>
      </c>
      <c r="H17" s="17">
        <v>15</v>
      </c>
      <c r="I17" s="17">
        <v>15</v>
      </c>
      <c r="J17" s="158"/>
    </row>
    <row r="18" ht="24.95" customHeight="1" spans="1:10">
      <c r="A18" s="146" t="s">
        <v>863</v>
      </c>
      <c r="B18" s="146" t="s">
        <v>909</v>
      </c>
      <c r="C18" s="159" t="s">
        <v>924</v>
      </c>
      <c r="D18" s="25"/>
      <c r="E18" s="17" t="s">
        <v>910</v>
      </c>
      <c r="F18" s="17"/>
      <c r="G18" s="17" t="s">
        <v>910</v>
      </c>
      <c r="H18" s="17">
        <v>10</v>
      </c>
      <c r="I18" s="17">
        <v>10</v>
      </c>
      <c r="J18" s="158"/>
    </row>
    <row r="19" ht="24.95" customHeight="1" spans="1:10">
      <c r="A19" s="146"/>
      <c r="B19" s="146" t="s">
        <v>911</v>
      </c>
      <c r="C19" s="159" t="s">
        <v>912</v>
      </c>
      <c r="D19" s="25"/>
      <c r="E19" s="17" t="s">
        <v>873</v>
      </c>
      <c r="F19" s="17"/>
      <c r="G19" s="17" t="s">
        <v>873</v>
      </c>
      <c r="H19" s="17">
        <v>10</v>
      </c>
      <c r="I19" s="17">
        <v>10</v>
      </c>
      <c r="J19" s="158"/>
    </row>
    <row r="20" ht="24.95" customHeight="1" spans="1:10">
      <c r="A20" s="146"/>
      <c r="B20" s="147" t="s">
        <v>913</v>
      </c>
      <c r="C20" s="159"/>
      <c r="D20" s="25"/>
      <c r="E20" s="17" t="s">
        <v>915</v>
      </c>
      <c r="F20" s="17"/>
      <c r="G20" s="17" t="s">
        <v>915</v>
      </c>
      <c r="H20" s="17">
        <v>10</v>
      </c>
      <c r="I20" s="17">
        <v>10</v>
      </c>
      <c r="J20" s="158"/>
    </row>
    <row r="21" ht="24.95" customHeight="1" spans="1:10">
      <c r="A21" s="163" t="s">
        <v>874</v>
      </c>
      <c r="B21" s="164" t="s">
        <v>875</v>
      </c>
      <c r="C21" s="159" t="s">
        <v>916</v>
      </c>
      <c r="D21" s="30"/>
      <c r="E21" s="17">
        <v>90</v>
      </c>
      <c r="F21" s="17" t="s">
        <v>841</v>
      </c>
      <c r="G21" s="79">
        <v>0.98</v>
      </c>
      <c r="H21" s="17">
        <v>10</v>
      </c>
      <c r="I21" s="17">
        <v>10</v>
      </c>
      <c r="J21" s="169" t="s">
        <v>917</v>
      </c>
    </row>
    <row r="22" ht="24.95" customHeight="1" spans="1:10">
      <c r="A22" s="146" t="s">
        <v>918</v>
      </c>
      <c r="B22" s="146"/>
      <c r="C22" s="146"/>
      <c r="D22" s="189"/>
      <c r="E22" s="190"/>
      <c r="F22" s="190"/>
      <c r="G22" s="190"/>
      <c r="H22" s="190"/>
      <c r="I22" s="192"/>
      <c r="J22" s="170" t="s">
        <v>919</v>
      </c>
    </row>
    <row r="23" ht="24.95" customHeight="1" spans="1:10">
      <c r="A23" s="149" t="s">
        <v>920</v>
      </c>
      <c r="B23" s="149"/>
      <c r="C23" s="149"/>
      <c r="D23" s="149"/>
      <c r="E23" s="149"/>
      <c r="F23" s="149"/>
      <c r="G23" s="149"/>
      <c r="H23" s="149">
        <v>100</v>
      </c>
      <c r="I23" s="171">
        <f>SUM(I7,I15:I21)</f>
        <v>100</v>
      </c>
      <c r="J23" s="172" t="s">
        <v>921</v>
      </c>
    </row>
  </sheetData>
  <mergeCells count="2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11:A12"/>
    <mergeCell ref="A15:A17"/>
    <mergeCell ref="A18:A20"/>
    <mergeCell ref="D15:D21"/>
    <mergeCell ref="G13:G14"/>
    <mergeCell ref="H13:H14"/>
    <mergeCell ref="I13:I14"/>
    <mergeCell ref="J13:J14"/>
    <mergeCell ref="A6:B10"/>
  </mergeCells>
  <dataValidations count="1">
    <dataValidation type="list" allowBlank="1" showInputMessage="1" sqref="J23">
      <formula1>"优,良,中,差"</formula1>
    </dataValidation>
  </dataValidation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J2" sqref="J2"/>
    </sheetView>
  </sheetViews>
  <sheetFormatPr defaultColWidth="9" defaultRowHeight="14.4"/>
  <cols>
    <col min="1" max="2" width="10.6296296296296" style="39" customWidth="1"/>
    <col min="3" max="3" width="18.3796296296296" style="39" customWidth="1"/>
    <col min="4" max="10" width="10.6296296296296" style="39" customWidth="1"/>
    <col min="11" max="16384" width="9" style="39"/>
  </cols>
  <sheetData>
    <row r="1" ht="28.2" spans="1:10">
      <c r="A1" s="35"/>
      <c r="B1" s="120"/>
      <c r="C1" s="120"/>
      <c r="D1" s="120"/>
      <c r="E1" s="121" t="s">
        <v>882</v>
      </c>
      <c r="F1" s="120"/>
      <c r="G1" s="120"/>
      <c r="H1" s="120"/>
      <c r="I1" s="120"/>
      <c r="J1" s="120"/>
    </row>
    <row r="2" spans="1:10">
      <c r="A2" s="120"/>
      <c r="B2" s="120"/>
      <c r="C2" s="120"/>
      <c r="D2" s="120"/>
      <c r="E2" s="120"/>
      <c r="F2" s="120"/>
      <c r="G2" s="120"/>
      <c r="H2" s="120"/>
      <c r="I2" s="120"/>
      <c r="J2" s="36"/>
    </row>
    <row r="3" spans="1:10">
      <c r="A3" s="35" t="s">
        <v>925</v>
      </c>
      <c r="B3" s="120"/>
      <c r="C3" s="120"/>
      <c r="D3" s="120"/>
      <c r="E3" s="122"/>
      <c r="F3" s="120"/>
      <c r="G3" s="120"/>
      <c r="H3" s="120"/>
      <c r="I3" s="120"/>
      <c r="J3" s="36"/>
    </row>
    <row r="4" ht="15.95" customHeight="1" spans="1:10">
      <c r="A4" s="24" t="s">
        <v>884</v>
      </c>
      <c r="B4" s="24"/>
      <c r="C4" s="54" t="s">
        <v>926</v>
      </c>
      <c r="D4" s="45"/>
      <c r="E4" s="45"/>
      <c r="F4" s="45"/>
      <c r="G4" s="45"/>
      <c r="H4" s="45"/>
      <c r="I4" s="45"/>
      <c r="J4" s="45"/>
    </row>
    <row r="5" ht="15.95" customHeight="1" spans="1:10">
      <c r="A5" s="21" t="s">
        <v>886</v>
      </c>
      <c r="B5" s="17"/>
      <c r="C5" s="17" t="s">
        <v>887</v>
      </c>
      <c r="D5" s="38"/>
      <c r="E5" s="38"/>
      <c r="F5" s="17" t="s">
        <v>888</v>
      </c>
      <c r="G5" s="17" t="s">
        <v>887</v>
      </c>
      <c r="H5" s="38"/>
      <c r="I5" s="38"/>
      <c r="J5" s="38"/>
    </row>
    <row r="6" ht="15.95" customHeight="1" spans="1:10">
      <c r="A6" s="21" t="s">
        <v>927</v>
      </c>
      <c r="B6" s="17"/>
      <c r="C6" s="33"/>
      <c r="D6" s="17" t="s">
        <v>798</v>
      </c>
      <c r="E6" s="17" t="s">
        <v>706</v>
      </c>
      <c r="F6" s="17" t="s">
        <v>890</v>
      </c>
      <c r="G6" s="17" t="s">
        <v>891</v>
      </c>
      <c r="H6" s="17" t="s">
        <v>928</v>
      </c>
      <c r="I6" s="17" t="s">
        <v>893</v>
      </c>
      <c r="J6" s="17"/>
    </row>
    <row r="7" ht="15.95" customHeight="1" spans="1:10">
      <c r="A7" s="21"/>
      <c r="B7" s="17"/>
      <c r="C7" s="33" t="s">
        <v>807</v>
      </c>
      <c r="D7" s="123">
        <v>119627</v>
      </c>
      <c r="E7" s="123">
        <v>119627</v>
      </c>
      <c r="F7" s="123">
        <v>119627</v>
      </c>
      <c r="G7" s="38">
        <v>10</v>
      </c>
      <c r="H7" s="124">
        <v>1</v>
      </c>
      <c r="I7" s="38">
        <v>10</v>
      </c>
      <c r="J7" s="38"/>
    </row>
    <row r="8" ht="15.95" customHeight="1" spans="1:10">
      <c r="A8" s="21"/>
      <c r="B8" s="17"/>
      <c r="C8" s="33" t="s">
        <v>809</v>
      </c>
      <c r="D8" s="123">
        <v>119627</v>
      </c>
      <c r="E8" s="123">
        <v>119627</v>
      </c>
      <c r="F8" s="123">
        <v>119627</v>
      </c>
      <c r="G8" s="38" t="s">
        <v>710</v>
      </c>
      <c r="H8" s="124">
        <v>1</v>
      </c>
      <c r="I8" s="38" t="s">
        <v>710</v>
      </c>
      <c r="J8" s="38"/>
    </row>
    <row r="9" ht="15.95" customHeight="1" spans="1:10">
      <c r="A9" s="21"/>
      <c r="B9" s="17"/>
      <c r="C9" s="33" t="s">
        <v>929</v>
      </c>
      <c r="D9" s="33">
        <v>0</v>
      </c>
      <c r="E9" s="33">
        <v>0</v>
      </c>
      <c r="F9" s="33">
        <v>0</v>
      </c>
      <c r="G9" s="17" t="s">
        <v>710</v>
      </c>
      <c r="H9" s="38" t="s">
        <v>841</v>
      </c>
      <c r="I9" s="17" t="s">
        <v>710</v>
      </c>
      <c r="J9" s="38"/>
    </row>
    <row r="10" ht="15.95" customHeight="1" spans="1:10">
      <c r="A10" s="21"/>
      <c r="B10" s="17"/>
      <c r="C10" s="33" t="s">
        <v>930</v>
      </c>
      <c r="D10" s="17" t="s">
        <v>710</v>
      </c>
      <c r="E10" s="17" t="s">
        <v>710</v>
      </c>
      <c r="F10" s="17" t="s">
        <v>710</v>
      </c>
      <c r="G10" s="17" t="s">
        <v>710</v>
      </c>
      <c r="H10" s="38" t="s">
        <v>841</v>
      </c>
      <c r="I10" s="17" t="s">
        <v>710</v>
      </c>
      <c r="J10" s="38"/>
    </row>
    <row r="11" ht="24.95" customHeight="1" spans="1:10">
      <c r="A11" s="16" t="s">
        <v>931</v>
      </c>
      <c r="B11" s="17" t="s">
        <v>898</v>
      </c>
      <c r="C11" s="17"/>
      <c r="D11" s="17"/>
      <c r="E11" s="17"/>
      <c r="F11" s="17" t="s">
        <v>899</v>
      </c>
      <c r="G11" s="17"/>
      <c r="H11" s="17"/>
      <c r="I11" s="17"/>
      <c r="J11" s="17"/>
    </row>
    <row r="12" ht="24.95" customHeight="1" spans="1:10">
      <c r="A12" s="18"/>
      <c r="B12" s="19" t="s">
        <v>932</v>
      </c>
      <c r="C12" s="20"/>
      <c r="D12" s="20"/>
      <c r="E12" s="20"/>
      <c r="F12" s="20"/>
      <c r="G12" s="29" t="s">
        <v>933</v>
      </c>
      <c r="H12" s="38"/>
      <c r="I12" s="38"/>
      <c r="J12" s="38"/>
    </row>
    <row r="13" ht="24.95" customHeight="1" spans="1:10">
      <c r="A13" s="21" t="s">
        <v>816</v>
      </c>
      <c r="B13" s="17"/>
      <c r="C13" s="17"/>
      <c r="D13" s="17" t="s">
        <v>902</v>
      </c>
      <c r="E13" s="17"/>
      <c r="F13" s="17"/>
      <c r="G13" s="17" t="s">
        <v>820</v>
      </c>
      <c r="H13" s="17" t="s">
        <v>891</v>
      </c>
      <c r="I13" s="17" t="s">
        <v>893</v>
      </c>
      <c r="J13" s="30" t="s">
        <v>934</v>
      </c>
    </row>
    <row r="14" ht="24.95" customHeight="1" spans="1:10">
      <c r="A14" s="21" t="s">
        <v>822</v>
      </c>
      <c r="B14" s="75" t="s">
        <v>823</v>
      </c>
      <c r="C14" s="75" t="s">
        <v>824</v>
      </c>
      <c r="D14" s="17" t="s">
        <v>817</v>
      </c>
      <c r="E14" s="17" t="s">
        <v>818</v>
      </c>
      <c r="F14" s="17" t="s">
        <v>819</v>
      </c>
      <c r="G14" s="17"/>
      <c r="H14" s="17"/>
      <c r="I14" s="17"/>
      <c r="J14" s="30"/>
    </row>
    <row r="15" ht="24.95" customHeight="1" spans="1:10">
      <c r="A15" s="22"/>
      <c r="B15" s="17" t="s">
        <v>905</v>
      </c>
      <c r="C15" s="76" t="s">
        <v>906</v>
      </c>
      <c r="D15" s="30" t="s">
        <v>834</v>
      </c>
      <c r="E15" s="58" t="s">
        <v>828</v>
      </c>
      <c r="F15" s="17" t="s">
        <v>867</v>
      </c>
      <c r="G15" s="179" t="s">
        <v>935</v>
      </c>
      <c r="H15" s="60">
        <v>20</v>
      </c>
      <c r="I15" s="60">
        <v>20</v>
      </c>
      <c r="J15" s="33"/>
    </row>
    <row r="16" ht="24.95" customHeight="1" spans="1:10">
      <c r="A16" s="21"/>
      <c r="B16" s="17" t="s">
        <v>848</v>
      </c>
      <c r="C16" s="33" t="s">
        <v>907</v>
      </c>
      <c r="D16" s="30"/>
      <c r="E16" s="58" t="s">
        <v>936</v>
      </c>
      <c r="F16" s="17" t="s">
        <v>908</v>
      </c>
      <c r="G16" s="123">
        <v>119627</v>
      </c>
      <c r="H16" s="60">
        <v>20</v>
      </c>
      <c r="I16" s="60">
        <v>20</v>
      </c>
      <c r="J16" s="33"/>
    </row>
    <row r="17" ht="65.1" customHeight="1" spans="1:10">
      <c r="A17" s="21"/>
      <c r="B17" s="17" t="s">
        <v>871</v>
      </c>
      <c r="C17" s="19" t="s">
        <v>912</v>
      </c>
      <c r="D17" s="30"/>
      <c r="E17" s="58" t="s">
        <v>937</v>
      </c>
      <c r="F17" s="17" t="s">
        <v>830</v>
      </c>
      <c r="G17" s="58">
        <v>72</v>
      </c>
      <c r="H17" s="60">
        <v>15</v>
      </c>
      <c r="I17" s="60">
        <v>15</v>
      </c>
      <c r="J17" s="33"/>
    </row>
    <row r="18" ht="24.95" customHeight="1" spans="1:10">
      <c r="A18" s="21"/>
      <c r="B18" s="17" t="s">
        <v>938</v>
      </c>
      <c r="C18" s="33" t="s">
        <v>914</v>
      </c>
      <c r="D18" s="30"/>
      <c r="E18" s="58" t="s">
        <v>939</v>
      </c>
      <c r="F18" s="17" t="s">
        <v>867</v>
      </c>
      <c r="G18" s="58">
        <v>1</v>
      </c>
      <c r="H18" s="60">
        <v>20</v>
      </c>
      <c r="I18" s="60">
        <v>20</v>
      </c>
      <c r="J18" s="33"/>
    </row>
    <row r="19" ht="38.1" customHeight="1" spans="1:10">
      <c r="A19" s="21" t="s">
        <v>874</v>
      </c>
      <c r="B19" s="78" t="s">
        <v>940</v>
      </c>
      <c r="C19" s="33" t="s">
        <v>916</v>
      </c>
      <c r="D19" s="30"/>
      <c r="E19" s="58" t="s">
        <v>941</v>
      </c>
      <c r="F19" s="17" t="s">
        <v>841</v>
      </c>
      <c r="G19" s="62">
        <v>0.95</v>
      </c>
      <c r="H19" s="60">
        <v>15</v>
      </c>
      <c r="I19" s="60">
        <v>15</v>
      </c>
      <c r="J19" s="33"/>
    </row>
    <row r="20" ht="24.95" customHeight="1" spans="1:10">
      <c r="A20" s="21" t="s">
        <v>918</v>
      </c>
      <c r="B20" s="17"/>
      <c r="C20" s="17"/>
      <c r="D20" s="33" t="s">
        <v>791</v>
      </c>
      <c r="E20" s="34"/>
      <c r="F20" s="34"/>
      <c r="G20" s="34"/>
      <c r="H20" s="34"/>
      <c r="I20" s="34"/>
      <c r="J20" s="34"/>
    </row>
    <row r="21" ht="24.95" customHeight="1" spans="1:10">
      <c r="A21" s="21" t="s">
        <v>920</v>
      </c>
      <c r="B21" s="17"/>
      <c r="C21" s="17"/>
      <c r="D21" s="17"/>
      <c r="E21" s="17"/>
      <c r="F21" s="17"/>
      <c r="G21" s="17"/>
      <c r="H21" s="17" t="s">
        <v>847</v>
      </c>
      <c r="I21" s="17">
        <v>100</v>
      </c>
      <c r="J21" s="38" t="s">
        <v>921</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5">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topLeftCell="A11" workbookViewId="0">
      <selection activeCell="M18" sqref="M18"/>
    </sheetView>
  </sheetViews>
  <sheetFormatPr defaultColWidth="9" defaultRowHeight="14.4"/>
  <cols>
    <col min="1" max="10" width="10.6296296296296" style="39" customWidth="1"/>
    <col min="11" max="16384" width="9" style="39"/>
  </cols>
  <sheetData>
    <row r="1" ht="15.6" spans="1:10">
      <c r="A1" s="144"/>
      <c r="B1" s="187"/>
      <c r="C1" s="187"/>
      <c r="D1" s="187"/>
      <c r="E1" s="187"/>
      <c r="F1" s="187"/>
      <c r="G1" s="187"/>
      <c r="H1" s="187"/>
      <c r="I1" s="187"/>
      <c r="J1" s="187"/>
    </row>
    <row r="2" ht="22.2" spans="1:10">
      <c r="A2" s="130" t="s">
        <v>882</v>
      </c>
      <c r="B2" s="130"/>
      <c r="C2" s="130"/>
      <c r="D2" s="130"/>
      <c r="E2" s="130"/>
      <c r="F2" s="130"/>
      <c r="G2" s="130"/>
      <c r="H2" s="130"/>
      <c r="I2" s="130"/>
      <c r="J2" s="130"/>
    </row>
    <row r="3" spans="1:10">
      <c r="A3" s="132"/>
      <c r="B3" s="132"/>
      <c r="C3" s="132"/>
      <c r="D3" s="132"/>
      <c r="E3" s="132"/>
      <c r="F3" s="132"/>
      <c r="G3" s="132"/>
      <c r="H3" s="132"/>
      <c r="I3" s="132"/>
      <c r="J3" s="36" t="s">
        <v>883</v>
      </c>
    </row>
    <row r="4" spans="1:10">
      <c r="A4" s="6" t="s">
        <v>884</v>
      </c>
      <c r="B4" s="6"/>
      <c r="C4" s="7" t="s">
        <v>946</v>
      </c>
      <c r="D4" s="7"/>
      <c r="E4" s="7"/>
      <c r="F4" s="7"/>
      <c r="G4" s="7"/>
      <c r="H4" s="7"/>
      <c r="I4" s="7"/>
      <c r="J4" s="7"/>
    </row>
    <row r="5" spans="1:10">
      <c r="A5" s="6" t="s">
        <v>886</v>
      </c>
      <c r="B5" s="6"/>
      <c r="C5" s="8"/>
      <c r="D5" s="8"/>
      <c r="E5" s="8"/>
      <c r="F5" s="6" t="s">
        <v>888</v>
      </c>
      <c r="G5" s="7"/>
      <c r="H5" s="7"/>
      <c r="I5" s="7"/>
      <c r="J5" s="7"/>
    </row>
    <row r="6" ht="28.8" spans="1:10">
      <c r="A6" s="6" t="s">
        <v>889</v>
      </c>
      <c r="B6" s="6"/>
      <c r="C6" s="6"/>
      <c r="D6" s="6" t="s">
        <v>798</v>
      </c>
      <c r="E6" s="6" t="s">
        <v>706</v>
      </c>
      <c r="F6" s="6" t="s">
        <v>890</v>
      </c>
      <c r="G6" s="6" t="s">
        <v>891</v>
      </c>
      <c r="H6" s="6" t="s">
        <v>892</v>
      </c>
      <c r="I6" s="6" t="s">
        <v>893</v>
      </c>
      <c r="J6" s="6"/>
    </row>
    <row r="7" ht="28.8" spans="1:10">
      <c r="A7" s="6"/>
      <c r="B7" s="6"/>
      <c r="C7" s="9" t="s">
        <v>807</v>
      </c>
      <c r="D7" s="88">
        <f>SUM(D8:D10)</f>
        <v>679848.08</v>
      </c>
      <c r="E7" s="15">
        <v>339924.04</v>
      </c>
      <c r="F7" s="15">
        <v>339924.04</v>
      </c>
      <c r="G7" s="11">
        <v>10</v>
      </c>
      <c r="H7" s="12">
        <v>1</v>
      </c>
      <c r="I7" s="37">
        <v>10</v>
      </c>
      <c r="J7" s="37"/>
    </row>
    <row r="8" ht="57.6" spans="1:10">
      <c r="A8" s="6"/>
      <c r="B8" s="6"/>
      <c r="C8" s="9" t="s">
        <v>894</v>
      </c>
      <c r="D8" s="15">
        <v>339924.04</v>
      </c>
      <c r="E8" s="15">
        <v>339924.04</v>
      </c>
      <c r="F8" s="15">
        <v>339924.04</v>
      </c>
      <c r="G8" s="6" t="s">
        <v>710</v>
      </c>
      <c r="H8" s="12" t="str">
        <f t="shared" ref="H7:H10" si="0">IF(E8&gt;0,ROUND(F8/E8,3)*100&amp;"%","—")</f>
        <v>100%</v>
      </c>
      <c r="I8" s="37" t="s">
        <v>710</v>
      </c>
      <c r="J8" s="37"/>
    </row>
    <row r="9" ht="57.6" spans="1:10">
      <c r="A9" s="6"/>
      <c r="B9" s="6"/>
      <c r="C9" s="9" t="s">
        <v>895</v>
      </c>
      <c r="D9" s="15">
        <v>339924.04</v>
      </c>
      <c r="E9" s="15">
        <v>339924.04</v>
      </c>
      <c r="F9" s="15">
        <v>339924.04</v>
      </c>
      <c r="G9" s="6" t="s">
        <v>710</v>
      </c>
      <c r="H9" s="12" t="str">
        <f t="shared" si="0"/>
        <v>100%</v>
      </c>
      <c r="I9" s="37" t="s">
        <v>710</v>
      </c>
      <c r="J9" s="37"/>
    </row>
    <row r="10" ht="28.8" spans="1:10">
      <c r="A10" s="6"/>
      <c r="B10" s="6"/>
      <c r="C10" s="9" t="s">
        <v>896</v>
      </c>
      <c r="D10" s="15">
        <v>0</v>
      </c>
      <c r="E10" s="15">
        <v>0</v>
      </c>
      <c r="F10" s="15">
        <v>0</v>
      </c>
      <c r="G10" s="6" t="s">
        <v>710</v>
      </c>
      <c r="H10" s="12" t="str">
        <f t="shared" si="0"/>
        <v>—</v>
      </c>
      <c r="I10" s="37" t="s">
        <v>710</v>
      </c>
      <c r="J10" s="37"/>
    </row>
    <row r="11" ht="27.95" customHeight="1" spans="1:10">
      <c r="A11" s="6" t="s">
        <v>897</v>
      </c>
      <c r="B11" s="6" t="s">
        <v>898</v>
      </c>
      <c r="C11" s="6"/>
      <c r="D11" s="6"/>
      <c r="E11" s="6"/>
      <c r="F11" s="37" t="s">
        <v>899</v>
      </c>
      <c r="G11" s="37"/>
      <c r="H11" s="37"/>
      <c r="I11" s="37"/>
      <c r="J11" s="37"/>
    </row>
    <row r="12" ht="27.95" customHeight="1" spans="1:10">
      <c r="A12" s="6"/>
      <c r="B12" s="92" t="s">
        <v>923</v>
      </c>
      <c r="C12" s="93"/>
      <c r="D12" s="93"/>
      <c r="E12" s="94"/>
      <c r="F12" s="19" t="s">
        <v>923</v>
      </c>
      <c r="G12" s="19"/>
      <c r="H12" s="19"/>
      <c r="I12" s="19"/>
      <c r="J12" s="19"/>
    </row>
    <row r="13" ht="27.95" customHeight="1" spans="1:10">
      <c r="A13" s="107" t="s">
        <v>816</v>
      </c>
      <c r="B13" s="108"/>
      <c r="C13" s="109"/>
      <c r="D13" s="107" t="s">
        <v>902</v>
      </c>
      <c r="E13" s="108"/>
      <c r="F13" s="109"/>
      <c r="G13" s="85" t="s">
        <v>820</v>
      </c>
      <c r="H13" s="85" t="s">
        <v>947</v>
      </c>
      <c r="I13" s="85" t="s">
        <v>893</v>
      </c>
      <c r="J13" s="85" t="s">
        <v>821</v>
      </c>
    </row>
    <row r="14" ht="27.95" customHeight="1" spans="1:10">
      <c r="A14" s="107" t="s">
        <v>822</v>
      </c>
      <c r="B14" s="6" t="s">
        <v>823</v>
      </c>
      <c r="C14" s="6" t="s">
        <v>824</v>
      </c>
      <c r="D14" s="6" t="s">
        <v>817</v>
      </c>
      <c r="E14" s="6" t="s">
        <v>818</v>
      </c>
      <c r="F14" s="6" t="s">
        <v>819</v>
      </c>
      <c r="G14" s="89"/>
      <c r="H14" s="89"/>
      <c r="I14" s="89"/>
      <c r="J14" s="89"/>
    </row>
    <row r="15" ht="27.95" customHeight="1" spans="1:10">
      <c r="A15" s="6"/>
      <c r="B15" s="85" t="s">
        <v>826</v>
      </c>
      <c r="C15" s="110" t="s">
        <v>948</v>
      </c>
      <c r="D15" s="80" t="s">
        <v>834</v>
      </c>
      <c r="E15" s="17">
        <v>100</v>
      </c>
      <c r="F15" s="17" t="s">
        <v>841</v>
      </c>
      <c r="G15" s="77">
        <v>1</v>
      </c>
      <c r="H15" s="24">
        <v>20</v>
      </c>
      <c r="I15" s="24">
        <v>20</v>
      </c>
      <c r="J15" s="89"/>
    </row>
    <row r="16" ht="27.95" customHeight="1" spans="1:10">
      <c r="A16" s="6"/>
      <c r="B16" s="85" t="s">
        <v>905</v>
      </c>
      <c r="C16" s="110" t="s">
        <v>949</v>
      </c>
      <c r="D16" s="80"/>
      <c r="E16" s="6" t="s">
        <v>950</v>
      </c>
      <c r="F16" s="6"/>
      <c r="G16" s="89" t="s">
        <v>951</v>
      </c>
      <c r="H16" s="138">
        <v>20</v>
      </c>
      <c r="I16" s="141">
        <v>20</v>
      </c>
      <c r="J16" s="89"/>
    </row>
    <row r="17" ht="27.95" customHeight="1" spans="1:10">
      <c r="A17" s="6" t="s">
        <v>863</v>
      </c>
      <c r="B17" s="6" t="s">
        <v>909</v>
      </c>
      <c r="C17" s="110" t="s">
        <v>952</v>
      </c>
      <c r="D17" s="80"/>
      <c r="E17" s="6" t="s">
        <v>953</v>
      </c>
      <c r="F17" s="6"/>
      <c r="G17" s="89" t="s">
        <v>954</v>
      </c>
      <c r="H17" s="138">
        <v>15</v>
      </c>
      <c r="I17" s="141">
        <v>15</v>
      </c>
      <c r="J17" s="89"/>
    </row>
    <row r="18" ht="27.95" customHeight="1" spans="1:10">
      <c r="A18" s="6"/>
      <c r="B18" s="6" t="s">
        <v>955</v>
      </c>
      <c r="C18" s="110" t="s">
        <v>956</v>
      </c>
      <c r="D18" s="80"/>
      <c r="E18" s="6">
        <v>90</v>
      </c>
      <c r="F18" s="6" t="s">
        <v>841</v>
      </c>
      <c r="G18" s="139">
        <v>0.97</v>
      </c>
      <c r="H18" s="138">
        <v>15</v>
      </c>
      <c r="I18" s="141">
        <v>15</v>
      </c>
      <c r="J18" s="89"/>
    </row>
    <row r="19" ht="27.95" customHeight="1" spans="1:10">
      <c r="A19" s="6"/>
      <c r="B19" s="7" t="s">
        <v>913</v>
      </c>
      <c r="C19" s="110" t="s">
        <v>957</v>
      </c>
      <c r="D19" s="80"/>
      <c r="E19" s="6">
        <v>90</v>
      </c>
      <c r="F19" s="6" t="s">
        <v>841</v>
      </c>
      <c r="G19" s="139">
        <v>0.98</v>
      </c>
      <c r="H19" s="138">
        <v>10</v>
      </c>
      <c r="I19" s="141">
        <v>10</v>
      </c>
      <c r="J19" s="89"/>
    </row>
    <row r="20" ht="27.95" customHeight="1" spans="1:10">
      <c r="A20" s="112" t="s">
        <v>874</v>
      </c>
      <c r="B20" s="113" t="s">
        <v>875</v>
      </c>
      <c r="C20" s="6" t="s">
        <v>958</v>
      </c>
      <c r="D20" s="29"/>
      <c r="E20" s="7" t="s">
        <v>959</v>
      </c>
      <c r="F20" s="7" t="s">
        <v>841</v>
      </c>
      <c r="G20" s="7" t="s">
        <v>960</v>
      </c>
      <c r="H20" s="140">
        <v>10</v>
      </c>
      <c r="I20" s="142">
        <v>10</v>
      </c>
      <c r="J20" s="117" t="s">
        <v>917</v>
      </c>
    </row>
    <row r="21" ht="27.95" customHeight="1" spans="1:10">
      <c r="A21" s="6" t="s">
        <v>918</v>
      </c>
      <c r="B21" s="6"/>
      <c r="C21" s="6"/>
      <c r="D21" s="115"/>
      <c r="E21" s="116"/>
      <c r="F21" s="116"/>
      <c r="G21" s="116"/>
      <c r="H21" s="116"/>
      <c r="I21" s="118"/>
      <c r="J21" s="6" t="s">
        <v>919</v>
      </c>
    </row>
    <row r="22" ht="27.95" customHeight="1" spans="1:10">
      <c r="A22" s="149" t="s">
        <v>920</v>
      </c>
      <c r="B22" s="149"/>
      <c r="C22" s="149"/>
      <c r="D22" s="149"/>
      <c r="E22" s="149"/>
      <c r="F22" s="149"/>
      <c r="G22" s="149"/>
      <c r="H22" s="149">
        <v>100</v>
      </c>
      <c r="I22" s="171">
        <f>SUM(I7,I15:I20)</f>
        <v>100</v>
      </c>
      <c r="J22" s="172" t="s">
        <v>921</v>
      </c>
    </row>
  </sheetData>
  <mergeCells count="2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11:A12"/>
    <mergeCell ref="A15:A16"/>
    <mergeCell ref="A17:A19"/>
    <mergeCell ref="D15:D20"/>
    <mergeCell ref="G13:G14"/>
    <mergeCell ref="H13:H14"/>
    <mergeCell ref="I13:I14"/>
    <mergeCell ref="J13:J14"/>
    <mergeCell ref="A6:B10"/>
  </mergeCells>
  <dataValidations count="1">
    <dataValidation type="list" allowBlank="1" showInputMessage="1" sqref="J22">
      <formula1>"优,良,中,差"</formula1>
    </dataValidation>
  </dataValidation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D8" sqref="D8"/>
    </sheetView>
  </sheetViews>
  <sheetFormatPr defaultColWidth="9" defaultRowHeight="14.4"/>
  <cols>
    <col min="1" max="2" width="10.6296296296296" style="39" customWidth="1"/>
    <col min="3" max="3" width="19" style="39" customWidth="1"/>
    <col min="4" max="10" width="10.6296296296296" style="39" customWidth="1"/>
    <col min="11" max="16384" width="9" style="39"/>
  </cols>
  <sheetData>
    <row r="1" ht="28.2" spans="1:10">
      <c r="A1" s="35"/>
      <c r="B1" s="120"/>
      <c r="C1" s="120"/>
      <c r="D1" s="120"/>
      <c r="E1" s="121" t="s">
        <v>882</v>
      </c>
      <c r="F1" s="120"/>
      <c r="G1" s="120"/>
      <c r="H1" s="120"/>
      <c r="I1" s="120"/>
      <c r="J1" s="120"/>
    </row>
    <row r="2" spans="1:10">
      <c r="A2" s="120"/>
      <c r="B2" s="120"/>
      <c r="C2" s="120"/>
      <c r="D2" s="120"/>
      <c r="E2" s="120"/>
      <c r="F2" s="120"/>
      <c r="G2" s="120"/>
      <c r="H2" s="120"/>
      <c r="I2" s="120"/>
      <c r="J2" s="36"/>
    </row>
    <row r="3" spans="1:10">
      <c r="A3" s="35" t="s">
        <v>925</v>
      </c>
      <c r="B3" s="120"/>
      <c r="C3" s="120"/>
      <c r="D3" s="120"/>
      <c r="E3" s="122"/>
      <c r="F3" s="120"/>
      <c r="G3" s="120"/>
      <c r="H3" s="120"/>
      <c r="I3" s="120"/>
      <c r="J3" s="36"/>
    </row>
    <row r="4" spans="1:10">
      <c r="A4" s="24" t="s">
        <v>884</v>
      </c>
      <c r="B4" s="24"/>
      <c r="C4" s="54" t="s">
        <v>961</v>
      </c>
      <c r="D4" s="45"/>
      <c r="E4" s="45"/>
      <c r="F4" s="45"/>
      <c r="G4" s="45"/>
      <c r="H4" s="45"/>
      <c r="I4" s="45"/>
      <c r="J4" s="45"/>
    </row>
    <row r="5" spans="1:10">
      <c r="A5" s="21" t="s">
        <v>886</v>
      </c>
      <c r="B5" s="17"/>
      <c r="C5" s="17" t="s">
        <v>887</v>
      </c>
      <c r="D5" s="38"/>
      <c r="E5" s="38"/>
      <c r="F5" s="17" t="s">
        <v>888</v>
      </c>
      <c r="G5" s="17" t="s">
        <v>887</v>
      </c>
      <c r="H5" s="38"/>
      <c r="I5" s="38"/>
      <c r="J5" s="38"/>
    </row>
    <row r="6" spans="1:10">
      <c r="A6" s="21" t="s">
        <v>927</v>
      </c>
      <c r="B6" s="17"/>
      <c r="C6" s="33"/>
      <c r="D6" s="17" t="s">
        <v>798</v>
      </c>
      <c r="E6" s="17" t="s">
        <v>706</v>
      </c>
      <c r="F6" s="17" t="s">
        <v>890</v>
      </c>
      <c r="G6" s="17" t="s">
        <v>891</v>
      </c>
      <c r="H6" s="17" t="s">
        <v>928</v>
      </c>
      <c r="I6" s="17" t="s">
        <v>893</v>
      </c>
      <c r="J6" s="17"/>
    </row>
    <row r="7" spans="1:10">
      <c r="A7" s="21"/>
      <c r="B7" s="17"/>
      <c r="C7" s="33" t="s">
        <v>807</v>
      </c>
      <c r="D7" s="123">
        <v>186000</v>
      </c>
      <c r="E7" s="123">
        <v>186000</v>
      </c>
      <c r="F7" s="123">
        <v>186000</v>
      </c>
      <c r="G7" s="38">
        <v>10</v>
      </c>
      <c r="H7" s="124">
        <v>1</v>
      </c>
      <c r="I7" s="38">
        <v>10</v>
      </c>
      <c r="J7" s="38"/>
    </row>
    <row r="8" spans="1:10">
      <c r="A8" s="21"/>
      <c r="B8" s="17"/>
      <c r="C8" s="33" t="s">
        <v>809</v>
      </c>
      <c r="D8" s="123">
        <v>186000</v>
      </c>
      <c r="E8" s="123">
        <v>186000</v>
      </c>
      <c r="F8" s="123">
        <v>186000</v>
      </c>
      <c r="G8" s="38" t="s">
        <v>710</v>
      </c>
      <c r="H8" s="124">
        <v>1</v>
      </c>
      <c r="I8" s="38" t="s">
        <v>710</v>
      </c>
      <c r="J8" s="38"/>
    </row>
    <row r="9" spans="1:10">
      <c r="A9" s="21"/>
      <c r="B9" s="17"/>
      <c r="C9" s="33" t="s">
        <v>929</v>
      </c>
      <c r="D9" s="33">
        <v>0</v>
      </c>
      <c r="E9" s="33">
        <v>0</v>
      </c>
      <c r="F9" s="33">
        <v>0</v>
      </c>
      <c r="G9" s="17" t="s">
        <v>710</v>
      </c>
      <c r="H9" s="38" t="s">
        <v>841</v>
      </c>
      <c r="I9" s="17" t="s">
        <v>710</v>
      </c>
      <c r="J9" s="38"/>
    </row>
    <row r="10" spans="1:10">
      <c r="A10" s="21"/>
      <c r="B10" s="17"/>
      <c r="C10" s="33" t="s">
        <v>930</v>
      </c>
      <c r="D10" s="17" t="s">
        <v>710</v>
      </c>
      <c r="E10" s="17" t="s">
        <v>710</v>
      </c>
      <c r="F10" s="17" t="s">
        <v>710</v>
      </c>
      <c r="G10" s="17" t="s">
        <v>710</v>
      </c>
      <c r="H10" s="38" t="s">
        <v>841</v>
      </c>
      <c r="I10" s="17" t="s">
        <v>710</v>
      </c>
      <c r="J10" s="38"/>
    </row>
    <row r="11" ht="27.95" customHeight="1" spans="1:10">
      <c r="A11" s="16" t="s">
        <v>931</v>
      </c>
      <c r="B11" s="17" t="s">
        <v>898</v>
      </c>
      <c r="C11" s="17"/>
      <c r="D11" s="17"/>
      <c r="E11" s="17"/>
      <c r="F11" s="17" t="s">
        <v>899</v>
      </c>
      <c r="G11" s="17"/>
      <c r="H11" s="17"/>
      <c r="I11" s="17"/>
      <c r="J11" s="17"/>
    </row>
    <row r="12" ht="27.95" customHeight="1" spans="1:10">
      <c r="A12" s="18"/>
      <c r="B12" s="19" t="s">
        <v>962</v>
      </c>
      <c r="C12" s="20"/>
      <c r="D12" s="20"/>
      <c r="E12" s="20"/>
      <c r="F12" s="20"/>
      <c r="G12" s="19" t="s">
        <v>962</v>
      </c>
      <c r="H12" s="34"/>
      <c r="I12" s="34"/>
      <c r="J12" s="34"/>
    </row>
    <row r="13" ht="27.95" customHeight="1" spans="1:10">
      <c r="A13" s="21" t="s">
        <v>816</v>
      </c>
      <c r="B13" s="17"/>
      <c r="C13" s="17"/>
      <c r="D13" s="17" t="s">
        <v>902</v>
      </c>
      <c r="E13" s="17"/>
      <c r="F13" s="17"/>
      <c r="G13" s="17" t="s">
        <v>820</v>
      </c>
      <c r="H13" s="17" t="s">
        <v>891</v>
      </c>
      <c r="I13" s="17" t="s">
        <v>893</v>
      </c>
      <c r="J13" s="30" t="s">
        <v>934</v>
      </c>
    </row>
    <row r="14" ht="27.95" customHeight="1" spans="1:10">
      <c r="A14" s="21" t="s">
        <v>822</v>
      </c>
      <c r="B14" s="75" t="s">
        <v>823</v>
      </c>
      <c r="C14" s="75" t="s">
        <v>824</v>
      </c>
      <c r="D14" s="17" t="s">
        <v>817</v>
      </c>
      <c r="E14" s="17" t="s">
        <v>818</v>
      </c>
      <c r="F14" s="17" t="s">
        <v>819</v>
      </c>
      <c r="G14" s="17"/>
      <c r="H14" s="17"/>
      <c r="I14" s="17"/>
      <c r="J14" s="30"/>
    </row>
    <row r="15" ht="27.95" customHeight="1" spans="1:10">
      <c r="A15" s="55" t="s">
        <v>825</v>
      </c>
      <c r="B15" s="24" t="s">
        <v>905</v>
      </c>
      <c r="C15" s="57" t="s">
        <v>963</v>
      </c>
      <c r="D15" s="30" t="s">
        <v>834</v>
      </c>
      <c r="E15" s="58" t="s">
        <v>828</v>
      </c>
      <c r="F15" s="17" t="s">
        <v>867</v>
      </c>
      <c r="G15" s="179" t="s">
        <v>935</v>
      </c>
      <c r="H15" s="60">
        <v>20</v>
      </c>
      <c r="I15" s="60">
        <v>20</v>
      </c>
      <c r="J15" s="33"/>
    </row>
    <row r="16" ht="27.95" customHeight="1" spans="1:10">
      <c r="A16" s="55"/>
      <c r="B16" s="24" t="s">
        <v>848</v>
      </c>
      <c r="C16" s="57" t="s">
        <v>964</v>
      </c>
      <c r="D16" s="30"/>
      <c r="E16" s="123">
        <v>186000</v>
      </c>
      <c r="F16" s="17" t="s">
        <v>908</v>
      </c>
      <c r="G16" s="123">
        <v>186000</v>
      </c>
      <c r="H16" s="60">
        <v>20</v>
      </c>
      <c r="I16" s="60">
        <v>20</v>
      </c>
      <c r="J16" s="33"/>
    </row>
    <row r="17" ht="27.95" customHeight="1" spans="1:10">
      <c r="A17" s="55" t="s">
        <v>863</v>
      </c>
      <c r="B17" s="24" t="s">
        <v>868</v>
      </c>
      <c r="C17" s="57" t="s">
        <v>965</v>
      </c>
      <c r="D17" s="30"/>
      <c r="E17" s="58" t="s">
        <v>937</v>
      </c>
      <c r="F17" s="17" t="s">
        <v>830</v>
      </c>
      <c r="G17" s="58">
        <v>72</v>
      </c>
      <c r="H17" s="60">
        <v>15</v>
      </c>
      <c r="I17" s="60">
        <v>15</v>
      </c>
      <c r="J17" s="33"/>
    </row>
    <row r="18" ht="27.95" customHeight="1" spans="1:10">
      <c r="A18" s="55"/>
      <c r="B18" s="24" t="s">
        <v>938</v>
      </c>
      <c r="C18" s="57" t="s">
        <v>966</v>
      </c>
      <c r="D18" s="30"/>
      <c r="E18" s="58" t="s">
        <v>939</v>
      </c>
      <c r="F18" s="17" t="s">
        <v>867</v>
      </c>
      <c r="G18" s="58">
        <v>1</v>
      </c>
      <c r="H18" s="60">
        <v>20</v>
      </c>
      <c r="I18" s="60">
        <v>20</v>
      </c>
      <c r="J18" s="33"/>
    </row>
    <row r="19" ht="27.95" customHeight="1" spans="1:10">
      <c r="A19" s="21" t="s">
        <v>874</v>
      </c>
      <c r="B19" s="45" t="s">
        <v>940</v>
      </c>
      <c r="C19" s="57" t="s">
        <v>967</v>
      </c>
      <c r="D19" s="30"/>
      <c r="E19" s="58" t="s">
        <v>941</v>
      </c>
      <c r="F19" s="17" t="s">
        <v>841</v>
      </c>
      <c r="G19" s="62">
        <v>0.95</v>
      </c>
      <c r="H19" s="60">
        <v>15</v>
      </c>
      <c r="I19" s="60">
        <v>15</v>
      </c>
      <c r="J19" s="33"/>
    </row>
    <row r="20" ht="27.95" customHeight="1" spans="1:10">
      <c r="A20" s="21" t="s">
        <v>918</v>
      </c>
      <c r="B20" s="17"/>
      <c r="C20" s="17"/>
      <c r="D20" s="33" t="s">
        <v>791</v>
      </c>
      <c r="E20" s="34"/>
      <c r="F20" s="34"/>
      <c r="G20" s="34"/>
      <c r="H20" s="34"/>
      <c r="I20" s="34"/>
      <c r="J20" s="34"/>
    </row>
    <row r="21" ht="27.95" customHeight="1" spans="1:10">
      <c r="A21" s="21" t="s">
        <v>920</v>
      </c>
      <c r="B21" s="17"/>
      <c r="C21" s="17"/>
      <c r="D21" s="17"/>
      <c r="E21" s="17"/>
      <c r="F21" s="17"/>
      <c r="G21" s="17"/>
      <c r="H21" s="17" t="s">
        <v>847</v>
      </c>
      <c r="I21" s="17">
        <v>100</v>
      </c>
      <c r="J21" s="38" t="s">
        <v>921</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5">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D8" sqref="D8"/>
    </sheetView>
  </sheetViews>
  <sheetFormatPr defaultColWidth="9" defaultRowHeight="14.4"/>
  <cols>
    <col min="1" max="2" width="10.6296296296296" style="39" customWidth="1"/>
    <col min="3" max="3" width="18" style="39" customWidth="1"/>
    <col min="4" max="10" width="10.6296296296296" style="39" customWidth="1"/>
    <col min="11" max="16384" width="9" style="39"/>
  </cols>
  <sheetData>
    <row r="1" ht="28.2" spans="1:10">
      <c r="A1" s="35"/>
      <c r="B1" s="120"/>
      <c r="C1" s="120"/>
      <c r="D1" s="120"/>
      <c r="E1" s="121" t="s">
        <v>882</v>
      </c>
      <c r="F1" s="120"/>
      <c r="G1" s="120"/>
      <c r="H1" s="120"/>
      <c r="I1" s="120"/>
      <c r="J1" s="120"/>
    </row>
    <row r="2" spans="1:10">
      <c r="A2" s="120"/>
      <c r="B2" s="120"/>
      <c r="C2" s="120"/>
      <c r="D2" s="120"/>
      <c r="E2" s="120"/>
      <c r="F2" s="120"/>
      <c r="G2" s="120"/>
      <c r="H2" s="120"/>
      <c r="I2" s="120"/>
      <c r="J2" s="36"/>
    </row>
    <row r="3" spans="1:10">
      <c r="A3" s="35" t="s">
        <v>925</v>
      </c>
      <c r="B3" s="120"/>
      <c r="C3" s="120"/>
      <c r="D3" s="120"/>
      <c r="E3" s="122"/>
      <c r="F3" s="120"/>
      <c r="G3" s="120"/>
      <c r="H3" s="120"/>
      <c r="I3" s="120"/>
      <c r="J3" s="36"/>
    </row>
    <row r="4" ht="15.95" customHeight="1" spans="1:10">
      <c r="A4" s="24" t="s">
        <v>884</v>
      </c>
      <c r="B4" s="24"/>
      <c r="C4" s="54" t="s">
        <v>968</v>
      </c>
      <c r="D4" s="45"/>
      <c r="E4" s="45"/>
      <c r="F4" s="45"/>
      <c r="G4" s="45"/>
      <c r="H4" s="45"/>
      <c r="I4" s="45"/>
      <c r="J4" s="45"/>
    </row>
    <row r="5" ht="15.95" customHeight="1" spans="1:10">
      <c r="A5" s="21" t="s">
        <v>886</v>
      </c>
      <c r="B5" s="17"/>
      <c r="C5" s="17" t="s">
        <v>887</v>
      </c>
      <c r="D5" s="38"/>
      <c r="E5" s="38"/>
      <c r="F5" s="17" t="s">
        <v>888</v>
      </c>
      <c r="G5" s="17" t="s">
        <v>887</v>
      </c>
      <c r="H5" s="38"/>
      <c r="I5" s="38"/>
      <c r="J5" s="38"/>
    </row>
    <row r="6" ht="15.95" customHeight="1" spans="1:10">
      <c r="A6" s="21" t="s">
        <v>927</v>
      </c>
      <c r="B6" s="17"/>
      <c r="C6" s="33"/>
      <c r="D6" s="17" t="s">
        <v>798</v>
      </c>
      <c r="E6" s="17" t="s">
        <v>706</v>
      </c>
      <c r="F6" s="17" t="s">
        <v>890</v>
      </c>
      <c r="G6" s="17" t="s">
        <v>891</v>
      </c>
      <c r="H6" s="17" t="s">
        <v>928</v>
      </c>
      <c r="I6" s="17" t="s">
        <v>893</v>
      </c>
      <c r="J6" s="17"/>
    </row>
    <row r="7" ht="15.95" customHeight="1" spans="1:10">
      <c r="A7" s="21"/>
      <c r="B7" s="17"/>
      <c r="C7" s="33" t="s">
        <v>807</v>
      </c>
      <c r="D7" s="123">
        <v>9880</v>
      </c>
      <c r="E7" s="123">
        <v>9880</v>
      </c>
      <c r="F7" s="123">
        <v>9880</v>
      </c>
      <c r="G7" s="38">
        <v>10</v>
      </c>
      <c r="H7" s="124">
        <v>1</v>
      </c>
      <c r="I7" s="38">
        <v>10</v>
      </c>
      <c r="J7" s="38"/>
    </row>
    <row r="8" ht="15.95" customHeight="1" spans="1:10">
      <c r="A8" s="21"/>
      <c r="B8" s="17"/>
      <c r="C8" s="33" t="s">
        <v>809</v>
      </c>
      <c r="D8" s="123">
        <v>9880</v>
      </c>
      <c r="E8" s="123">
        <v>9880</v>
      </c>
      <c r="F8" s="123">
        <v>9880</v>
      </c>
      <c r="G8" s="38" t="s">
        <v>710</v>
      </c>
      <c r="H8" s="124">
        <v>1</v>
      </c>
      <c r="I8" s="38" t="s">
        <v>710</v>
      </c>
      <c r="J8" s="38"/>
    </row>
    <row r="9" ht="15.95" customHeight="1" spans="1:10">
      <c r="A9" s="21"/>
      <c r="B9" s="17"/>
      <c r="C9" s="33" t="s">
        <v>929</v>
      </c>
      <c r="D9" s="33">
        <v>0</v>
      </c>
      <c r="E9" s="33">
        <v>0</v>
      </c>
      <c r="F9" s="33">
        <v>0</v>
      </c>
      <c r="G9" s="17" t="s">
        <v>710</v>
      </c>
      <c r="H9" s="38" t="s">
        <v>841</v>
      </c>
      <c r="I9" s="17" t="s">
        <v>710</v>
      </c>
      <c r="J9" s="38"/>
    </row>
    <row r="10" ht="15.95" customHeight="1" spans="1:10">
      <c r="A10" s="21"/>
      <c r="B10" s="17"/>
      <c r="C10" s="33" t="s">
        <v>930</v>
      </c>
      <c r="D10" s="17" t="s">
        <v>710</v>
      </c>
      <c r="E10" s="17" t="s">
        <v>710</v>
      </c>
      <c r="F10" s="17" t="s">
        <v>710</v>
      </c>
      <c r="G10" s="17" t="s">
        <v>710</v>
      </c>
      <c r="H10" s="38" t="s">
        <v>841</v>
      </c>
      <c r="I10" s="17" t="s">
        <v>710</v>
      </c>
      <c r="J10" s="38"/>
    </row>
    <row r="11" ht="24.95" customHeight="1" spans="1:10">
      <c r="A11" s="16" t="s">
        <v>931</v>
      </c>
      <c r="B11" s="17" t="s">
        <v>898</v>
      </c>
      <c r="C11" s="17"/>
      <c r="D11" s="17"/>
      <c r="E11" s="17"/>
      <c r="F11" s="17" t="s">
        <v>899</v>
      </c>
      <c r="G11" s="17"/>
      <c r="H11" s="17"/>
      <c r="I11" s="17"/>
      <c r="J11" s="17"/>
    </row>
    <row r="12" ht="63" customHeight="1" spans="1:10">
      <c r="A12" s="18"/>
      <c r="B12" s="19" t="s">
        <v>969</v>
      </c>
      <c r="C12" s="20"/>
      <c r="D12" s="20"/>
      <c r="E12" s="20"/>
      <c r="F12" s="20"/>
      <c r="G12" s="19" t="s">
        <v>969</v>
      </c>
      <c r="H12" s="34"/>
      <c r="I12" s="34"/>
      <c r="J12" s="34"/>
    </row>
    <row r="13" ht="24.95" customHeight="1" spans="1:10">
      <c r="A13" s="21" t="s">
        <v>816</v>
      </c>
      <c r="B13" s="17"/>
      <c r="C13" s="17"/>
      <c r="D13" s="17" t="s">
        <v>902</v>
      </c>
      <c r="E13" s="17"/>
      <c r="F13" s="17"/>
      <c r="G13" s="17" t="s">
        <v>820</v>
      </c>
      <c r="H13" s="17" t="s">
        <v>891</v>
      </c>
      <c r="I13" s="17" t="s">
        <v>893</v>
      </c>
      <c r="J13" s="30" t="s">
        <v>934</v>
      </c>
    </row>
    <row r="14" ht="24.95" customHeight="1" spans="1:10">
      <c r="A14" s="21" t="s">
        <v>822</v>
      </c>
      <c r="B14" s="75" t="s">
        <v>823</v>
      </c>
      <c r="C14" s="75" t="s">
        <v>824</v>
      </c>
      <c r="D14" s="17" t="s">
        <v>817</v>
      </c>
      <c r="E14" s="17" t="s">
        <v>818</v>
      </c>
      <c r="F14" s="17" t="s">
        <v>819</v>
      </c>
      <c r="G14" s="17"/>
      <c r="H14" s="17"/>
      <c r="I14" s="17"/>
      <c r="J14" s="30"/>
    </row>
    <row r="15" ht="24.95" customHeight="1" spans="1:10">
      <c r="A15" s="22"/>
      <c r="B15" s="17" t="s">
        <v>905</v>
      </c>
      <c r="C15" s="76" t="s">
        <v>906</v>
      </c>
      <c r="D15" s="30" t="s">
        <v>834</v>
      </c>
      <c r="E15" s="58" t="s">
        <v>828</v>
      </c>
      <c r="F15" s="17" t="s">
        <v>867</v>
      </c>
      <c r="G15" s="179" t="s">
        <v>935</v>
      </c>
      <c r="H15" s="60">
        <v>20</v>
      </c>
      <c r="I15" s="60">
        <v>20</v>
      </c>
      <c r="J15" s="33"/>
    </row>
    <row r="16" ht="24.95" customHeight="1" spans="1:10">
      <c r="A16" s="21"/>
      <c r="B16" s="17" t="s">
        <v>848</v>
      </c>
      <c r="C16" s="33" t="s">
        <v>907</v>
      </c>
      <c r="D16" s="30"/>
      <c r="E16" s="123">
        <v>9880</v>
      </c>
      <c r="F16" s="17" t="s">
        <v>908</v>
      </c>
      <c r="G16" s="123">
        <v>9880</v>
      </c>
      <c r="H16" s="60">
        <v>20</v>
      </c>
      <c r="I16" s="60">
        <v>20</v>
      </c>
      <c r="J16" s="33"/>
    </row>
    <row r="17" ht="65.1" customHeight="1" spans="1:10">
      <c r="A17" s="21"/>
      <c r="B17" s="17" t="s">
        <v>871</v>
      </c>
      <c r="C17" s="19" t="s">
        <v>912</v>
      </c>
      <c r="D17" s="30"/>
      <c r="E17" s="58" t="s">
        <v>937</v>
      </c>
      <c r="F17" s="17" t="s">
        <v>830</v>
      </c>
      <c r="G17" s="58">
        <v>72</v>
      </c>
      <c r="H17" s="60">
        <v>15</v>
      </c>
      <c r="I17" s="60">
        <v>15</v>
      </c>
      <c r="J17" s="33"/>
    </row>
    <row r="18" ht="24.95" customHeight="1" spans="1:10">
      <c r="A18" s="21"/>
      <c r="B18" s="17" t="s">
        <v>938</v>
      </c>
      <c r="C18" s="33" t="s">
        <v>914</v>
      </c>
      <c r="D18" s="30"/>
      <c r="E18" s="58" t="s">
        <v>939</v>
      </c>
      <c r="F18" s="17" t="s">
        <v>867</v>
      </c>
      <c r="G18" s="58">
        <v>1</v>
      </c>
      <c r="H18" s="60">
        <v>20</v>
      </c>
      <c r="I18" s="60">
        <v>20</v>
      </c>
      <c r="J18" s="33"/>
    </row>
    <row r="19" ht="38.1" customHeight="1" spans="1:10">
      <c r="A19" s="21" t="s">
        <v>874</v>
      </c>
      <c r="B19" s="78" t="s">
        <v>940</v>
      </c>
      <c r="C19" s="33" t="s">
        <v>916</v>
      </c>
      <c r="D19" s="30"/>
      <c r="E19" s="58" t="s">
        <v>941</v>
      </c>
      <c r="F19" s="17" t="s">
        <v>841</v>
      </c>
      <c r="G19" s="62">
        <v>0.95</v>
      </c>
      <c r="H19" s="60">
        <v>15</v>
      </c>
      <c r="I19" s="60">
        <v>15</v>
      </c>
      <c r="J19" s="33"/>
    </row>
    <row r="20" ht="24.95" customHeight="1" spans="1:10">
      <c r="A20" s="21" t="s">
        <v>918</v>
      </c>
      <c r="B20" s="17"/>
      <c r="C20" s="17"/>
      <c r="D20" s="33" t="s">
        <v>791</v>
      </c>
      <c r="E20" s="34"/>
      <c r="F20" s="34"/>
      <c r="G20" s="34"/>
      <c r="H20" s="34"/>
      <c r="I20" s="34"/>
      <c r="J20" s="34"/>
    </row>
    <row r="21" ht="24.95" customHeight="1" spans="1:10">
      <c r="A21" s="21" t="s">
        <v>920</v>
      </c>
      <c r="B21" s="17"/>
      <c r="C21" s="17"/>
      <c r="D21" s="17"/>
      <c r="E21" s="17"/>
      <c r="F21" s="17"/>
      <c r="G21" s="17"/>
      <c r="H21" s="17" t="s">
        <v>847</v>
      </c>
      <c r="I21" s="17">
        <v>100</v>
      </c>
      <c r="J21" s="38" t="s">
        <v>921</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5">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6"/>
  <sheetViews>
    <sheetView workbookViewId="0">
      <selection activeCell="D8" sqref="D8"/>
    </sheetView>
  </sheetViews>
  <sheetFormatPr defaultColWidth="17.25" defaultRowHeight="13.2"/>
  <cols>
    <col min="1" max="2" width="10.6296296296296" style="1" customWidth="1"/>
    <col min="3" max="3" width="18.6296296296296" style="1" customWidth="1"/>
    <col min="4" max="10" width="10.6296296296296" style="1" customWidth="1"/>
    <col min="11" max="11" width="17.25" style="1" customWidth="1"/>
    <col min="12" max="16384" width="17.25" style="1"/>
  </cols>
  <sheetData>
    <row r="1" ht="27.75" customHeight="1" spans="1:10">
      <c r="A1" s="35"/>
      <c r="B1" s="120"/>
      <c r="C1" s="120"/>
      <c r="D1" s="120"/>
      <c r="E1" s="121" t="s">
        <v>882</v>
      </c>
      <c r="F1" s="120"/>
      <c r="G1" s="120"/>
      <c r="H1" s="120"/>
      <c r="I1" s="120"/>
      <c r="J1" s="120"/>
    </row>
    <row r="2" ht="13.5" customHeight="1" spans="1:10">
      <c r="A2" s="120"/>
      <c r="B2" s="120"/>
      <c r="C2" s="120"/>
      <c r="D2" s="120"/>
      <c r="E2" s="120"/>
      <c r="F2" s="120"/>
      <c r="G2" s="120"/>
      <c r="H2" s="120"/>
      <c r="I2" s="120"/>
      <c r="J2" s="36"/>
    </row>
    <row r="3" ht="15" customHeight="1" spans="1:10">
      <c r="A3" s="173" t="s">
        <v>925</v>
      </c>
      <c r="B3" s="174"/>
      <c r="C3" s="174"/>
      <c r="D3" s="174"/>
      <c r="E3" s="175"/>
      <c r="F3" s="174"/>
      <c r="G3" s="174"/>
      <c r="H3" s="174"/>
      <c r="I3" s="174"/>
      <c r="J3" s="177"/>
    </row>
    <row r="4" ht="28.5" customHeight="1" spans="1:10">
      <c r="A4" s="21" t="s">
        <v>884</v>
      </c>
      <c r="B4" s="17"/>
      <c r="C4" s="29" t="s">
        <v>970</v>
      </c>
      <c r="D4" s="38"/>
      <c r="E4" s="38"/>
      <c r="F4" s="38"/>
      <c r="G4" s="38"/>
      <c r="H4" s="38"/>
      <c r="I4" s="38"/>
      <c r="J4" s="38"/>
    </row>
    <row r="5" ht="28.5" customHeight="1" spans="1:10">
      <c r="A5" s="21" t="s">
        <v>886</v>
      </c>
      <c r="B5" s="17"/>
      <c r="C5" s="17" t="s">
        <v>887</v>
      </c>
      <c r="D5" s="38"/>
      <c r="E5" s="38"/>
      <c r="F5" s="17" t="s">
        <v>888</v>
      </c>
      <c r="G5" s="17" t="s">
        <v>887</v>
      </c>
      <c r="H5" s="38"/>
      <c r="I5" s="38"/>
      <c r="J5" s="38"/>
    </row>
    <row r="6" ht="28.5" customHeight="1" spans="1:10">
      <c r="A6" s="21" t="s">
        <v>927</v>
      </c>
      <c r="B6" s="17"/>
      <c r="C6" s="33"/>
      <c r="D6" s="17" t="s">
        <v>798</v>
      </c>
      <c r="E6" s="17" t="s">
        <v>706</v>
      </c>
      <c r="F6" s="17" t="s">
        <v>890</v>
      </c>
      <c r="G6" s="17" t="s">
        <v>891</v>
      </c>
      <c r="H6" s="17" t="s">
        <v>928</v>
      </c>
      <c r="I6" s="17" t="s">
        <v>893</v>
      </c>
      <c r="J6" s="17"/>
    </row>
    <row r="7" ht="28.5" customHeight="1" spans="1:10">
      <c r="A7" s="21"/>
      <c r="B7" s="17"/>
      <c r="C7" s="33" t="s">
        <v>807</v>
      </c>
      <c r="D7" s="176">
        <v>9865</v>
      </c>
      <c r="E7" s="176">
        <v>9865</v>
      </c>
      <c r="F7" s="176">
        <v>9865</v>
      </c>
      <c r="G7" s="17" t="s">
        <v>46</v>
      </c>
      <c r="H7" s="124">
        <f>F7/E7</f>
        <v>1</v>
      </c>
      <c r="I7" s="17">
        <v>10</v>
      </c>
      <c r="J7" s="38"/>
    </row>
    <row r="8" ht="28.5" customHeight="1" spans="1:10">
      <c r="A8" s="21"/>
      <c r="B8" s="17"/>
      <c r="C8" s="33" t="s">
        <v>809</v>
      </c>
      <c r="D8" s="176">
        <v>9865</v>
      </c>
      <c r="E8" s="176">
        <v>9865</v>
      </c>
      <c r="F8" s="176">
        <v>9865</v>
      </c>
      <c r="G8" s="17" t="s">
        <v>710</v>
      </c>
      <c r="H8" s="124">
        <f>F8/E8</f>
        <v>1</v>
      </c>
      <c r="I8" s="17" t="s">
        <v>710</v>
      </c>
      <c r="J8" s="38"/>
    </row>
    <row r="9" ht="28.5" customHeight="1" spans="1:10">
      <c r="A9" s="21"/>
      <c r="B9" s="17"/>
      <c r="C9" s="33" t="s">
        <v>929</v>
      </c>
      <c r="D9" s="33">
        <v>0</v>
      </c>
      <c r="E9" s="33">
        <v>0</v>
      </c>
      <c r="F9" s="33">
        <v>0</v>
      </c>
      <c r="G9" s="17" t="s">
        <v>710</v>
      </c>
      <c r="H9" s="185" t="s">
        <v>841</v>
      </c>
      <c r="I9" s="17" t="s">
        <v>710</v>
      </c>
      <c r="J9" s="38"/>
    </row>
    <row r="10" ht="28.5" customHeight="1" spans="1:10">
      <c r="A10" s="21"/>
      <c r="B10" s="17"/>
      <c r="C10" s="33" t="s">
        <v>930</v>
      </c>
      <c r="D10" s="17" t="s">
        <v>710</v>
      </c>
      <c r="E10" s="17" t="s">
        <v>710</v>
      </c>
      <c r="F10" s="17" t="s">
        <v>710</v>
      </c>
      <c r="G10" s="17" t="s">
        <v>710</v>
      </c>
      <c r="H10" s="185" t="s">
        <v>841</v>
      </c>
      <c r="I10" s="17" t="s">
        <v>710</v>
      </c>
      <c r="J10" s="38"/>
    </row>
    <row r="11" ht="28.5" customHeight="1" spans="1:10">
      <c r="A11" s="16" t="s">
        <v>931</v>
      </c>
      <c r="B11" s="17" t="s">
        <v>898</v>
      </c>
      <c r="C11" s="17"/>
      <c r="D11" s="17"/>
      <c r="E11" s="17"/>
      <c r="F11" s="17" t="s">
        <v>899</v>
      </c>
      <c r="G11" s="17"/>
      <c r="H11" s="17"/>
      <c r="I11" s="17"/>
      <c r="J11" s="17"/>
    </row>
    <row r="12" ht="28.5" customHeight="1" spans="1:10">
      <c r="A12" s="18"/>
      <c r="B12" s="33" t="s">
        <v>971</v>
      </c>
      <c r="C12" s="34"/>
      <c r="D12" s="34"/>
      <c r="E12" s="34"/>
      <c r="F12" s="34"/>
      <c r="G12" s="17" t="s">
        <v>972</v>
      </c>
      <c r="H12" s="38"/>
      <c r="I12" s="38"/>
      <c r="J12" s="38"/>
    </row>
    <row r="13" ht="28.5" customHeight="1" spans="1:10">
      <c r="A13" s="21" t="s">
        <v>816</v>
      </c>
      <c r="B13" s="17"/>
      <c r="C13" s="17"/>
      <c r="D13" s="17" t="s">
        <v>902</v>
      </c>
      <c r="E13" s="17"/>
      <c r="F13" s="17"/>
      <c r="G13" s="17" t="s">
        <v>820</v>
      </c>
      <c r="H13" s="17" t="s">
        <v>891</v>
      </c>
      <c r="I13" s="17" t="s">
        <v>893</v>
      </c>
      <c r="J13" s="30" t="s">
        <v>934</v>
      </c>
    </row>
    <row r="14" ht="28.5" customHeight="1" spans="1:10">
      <c r="A14" s="22" t="s">
        <v>822</v>
      </c>
      <c r="B14" s="23" t="s">
        <v>823</v>
      </c>
      <c r="C14" s="17" t="s">
        <v>824</v>
      </c>
      <c r="D14" s="17" t="s">
        <v>817</v>
      </c>
      <c r="E14" s="17" t="s">
        <v>818</v>
      </c>
      <c r="F14" s="17" t="s">
        <v>819</v>
      </c>
      <c r="G14" s="23"/>
      <c r="H14" s="23"/>
      <c r="I14" s="17"/>
      <c r="J14" s="30"/>
    </row>
    <row r="15" ht="38.1" customHeight="1" spans="1:10">
      <c r="A15" s="24" t="s">
        <v>825</v>
      </c>
      <c r="B15" s="24" t="s">
        <v>826</v>
      </c>
      <c r="C15" s="19" t="s">
        <v>973</v>
      </c>
      <c r="D15" s="25" t="s">
        <v>834</v>
      </c>
      <c r="E15" s="186">
        <f>F8</f>
        <v>9865</v>
      </c>
      <c r="F15" s="53" t="s">
        <v>908</v>
      </c>
      <c r="G15" s="176">
        <v>9865</v>
      </c>
      <c r="H15" s="24">
        <v>30</v>
      </c>
      <c r="I15" s="17">
        <v>30</v>
      </c>
      <c r="J15" s="30"/>
    </row>
    <row r="16" ht="63" customHeight="1" spans="1:10">
      <c r="A16" s="24" t="s">
        <v>863</v>
      </c>
      <c r="B16" s="24" t="s">
        <v>868</v>
      </c>
      <c r="C16" s="27" t="s">
        <v>974</v>
      </c>
      <c r="D16" s="25"/>
      <c r="E16" s="27" t="s">
        <v>974</v>
      </c>
      <c r="F16" s="33" t="s">
        <v>841</v>
      </c>
      <c r="G16" s="27" t="s">
        <v>974</v>
      </c>
      <c r="H16" s="17">
        <v>30</v>
      </c>
      <c r="I16" s="17">
        <v>30</v>
      </c>
      <c r="J16" s="33"/>
    </row>
    <row r="17" ht="29.1" customHeight="1" spans="1:10">
      <c r="A17" s="24" t="s">
        <v>874</v>
      </c>
      <c r="B17" s="29" t="s">
        <v>940</v>
      </c>
      <c r="C17" s="19" t="s">
        <v>975</v>
      </c>
      <c r="D17" s="30"/>
      <c r="E17" s="52" t="s">
        <v>941</v>
      </c>
      <c r="F17" s="33" t="s">
        <v>841</v>
      </c>
      <c r="G17" s="32">
        <v>0.95</v>
      </c>
      <c r="H17" s="17">
        <v>30</v>
      </c>
      <c r="I17" s="17">
        <v>30</v>
      </c>
      <c r="J17" s="33"/>
    </row>
    <row r="18" ht="28.5" customHeight="1" spans="1:10">
      <c r="A18" s="21" t="s">
        <v>918</v>
      </c>
      <c r="B18" s="17"/>
      <c r="C18" s="17"/>
      <c r="D18" s="33" t="s">
        <v>791</v>
      </c>
      <c r="E18" s="34"/>
      <c r="F18" s="34"/>
      <c r="G18" s="34"/>
      <c r="H18" s="34"/>
      <c r="I18" s="34"/>
      <c r="J18" s="34"/>
    </row>
    <row r="19" ht="28.5" customHeight="1" spans="1:16">
      <c r="A19" s="21" t="s">
        <v>920</v>
      </c>
      <c r="B19" s="17"/>
      <c r="C19" s="17"/>
      <c r="D19" s="17"/>
      <c r="E19" s="17"/>
      <c r="F19" s="17"/>
      <c r="G19" s="17"/>
      <c r="H19" s="17" t="s">
        <v>847</v>
      </c>
      <c r="I19" s="17">
        <v>100</v>
      </c>
      <c r="J19" s="38" t="s">
        <v>921</v>
      </c>
      <c r="P19" s="1" t="s">
        <v>976</v>
      </c>
    </row>
    <row r="20" ht="14.25" customHeight="1" spans="1:10">
      <c r="A20" s="35" t="s">
        <v>878</v>
      </c>
      <c r="B20" s="35"/>
      <c r="C20" s="35"/>
      <c r="D20" s="35"/>
      <c r="E20" s="35"/>
      <c r="F20" s="35"/>
      <c r="G20" s="35"/>
      <c r="H20" s="35"/>
      <c r="I20" s="35"/>
      <c r="J20" s="35"/>
    </row>
    <row r="21" ht="14.25" customHeight="1" spans="1:10">
      <c r="A21" s="35" t="s">
        <v>879</v>
      </c>
      <c r="B21" s="35"/>
      <c r="C21" s="35"/>
      <c r="D21" s="35"/>
      <c r="E21" s="35"/>
      <c r="F21" s="35"/>
      <c r="G21" s="35"/>
      <c r="H21" s="35"/>
      <c r="I21" s="35"/>
      <c r="J21" s="35"/>
    </row>
    <row r="22" ht="14.25" customHeight="1" spans="1:10">
      <c r="A22" s="35" t="s">
        <v>880</v>
      </c>
      <c r="B22" s="35"/>
      <c r="C22" s="35"/>
      <c r="D22" s="35"/>
      <c r="E22" s="35"/>
      <c r="F22" s="35"/>
      <c r="G22" s="35"/>
      <c r="H22" s="35"/>
      <c r="I22" s="35"/>
      <c r="J22" s="35"/>
    </row>
    <row r="23" ht="14.25" customHeight="1" spans="1:10">
      <c r="A23" s="35" t="s">
        <v>942</v>
      </c>
      <c r="B23" s="35"/>
      <c r="C23" s="35"/>
      <c r="D23" s="35"/>
      <c r="E23" s="35"/>
      <c r="F23" s="35"/>
      <c r="G23" s="35"/>
      <c r="H23" s="35"/>
      <c r="I23" s="35"/>
      <c r="J23" s="35"/>
    </row>
    <row r="24" ht="14.25" customHeight="1" spans="1:10">
      <c r="A24" s="35" t="s">
        <v>943</v>
      </c>
      <c r="B24" s="35"/>
      <c r="C24" s="35"/>
      <c r="D24" s="35"/>
      <c r="E24" s="35"/>
      <c r="F24" s="35"/>
      <c r="G24" s="35"/>
      <c r="H24" s="35"/>
      <c r="I24" s="35"/>
      <c r="J24" s="35"/>
    </row>
    <row r="25" ht="14.25" customHeight="1" spans="1:10">
      <c r="A25" s="35" t="s">
        <v>944</v>
      </c>
      <c r="B25" s="35"/>
      <c r="C25" s="35"/>
      <c r="D25" s="35"/>
      <c r="E25" s="35"/>
      <c r="F25" s="35"/>
      <c r="G25" s="35"/>
      <c r="H25" s="35"/>
      <c r="I25" s="35"/>
      <c r="J25" s="35"/>
    </row>
    <row r="26" ht="14.25" customHeight="1" spans="1:10">
      <c r="A26" s="35" t="s">
        <v>945</v>
      </c>
      <c r="B26" s="35"/>
      <c r="C26" s="35"/>
      <c r="D26" s="35"/>
      <c r="E26" s="35"/>
      <c r="F26" s="35"/>
      <c r="G26" s="35"/>
      <c r="H26" s="35"/>
      <c r="I26" s="35"/>
      <c r="J26" s="35"/>
    </row>
  </sheetData>
  <mergeCells count="33">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6"/>
  <sheetViews>
    <sheetView workbookViewId="0">
      <selection activeCell="D8" sqref="D8"/>
    </sheetView>
  </sheetViews>
  <sheetFormatPr defaultColWidth="8" defaultRowHeight="13.2"/>
  <cols>
    <col min="1" max="2" width="10.6296296296296" style="1" customWidth="1"/>
    <col min="3" max="3" width="18" style="1" customWidth="1"/>
    <col min="4" max="10" width="10.6296296296296" style="1" customWidth="1"/>
    <col min="11" max="16384" width="8" style="1"/>
  </cols>
  <sheetData>
    <row r="1" ht="27.75" customHeight="1" spans="1:10">
      <c r="A1" s="35"/>
      <c r="B1" s="120"/>
      <c r="C1" s="120"/>
      <c r="D1" s="120"/>
      <c r="E1" s="121" t="s">
        <v>882</v>
      </c>
      <c r="F1" s="120"/>
      <c r="G1" s="120"/>
      <c r="H1" s="120"/>
      <c r="I1" s="120"/>
      <c r="J1" s="120"/>
    </row>
    <row r="2" ht="13.5" customHeight="1" spans="1:10">
      <c r="A2" s="120"/>
      <c r="B2" s="120"/>
      <c r="C2" s="120"/>
      <c r="D2" s="120"/>
      <c r="E2" s="120"/>
      <c r="F2" s="120"/>
      <c r="G2" s="120"/>
      <c r="H2" s="120"/>
      <c r="I2" s="120"/>
      <c r="J2" s="36"/>
    </row>
    <row r="3" ht="15" customHeight="1" spans="1:10">
      <c r="A3" s="173" t="s">
        <v>925</v>
      </c>
      <c r="B3" s="174"/>
      <c r="C3" s="174"/>
      <c r="D3" s="174"/>
      <c r="E3" s="175"/>
      <c r="F3" s="174"/>
      <c r="G3" s="174"/>
      <c r="H3" s="174"/>
      <c r="I3" s="174"/>
      <c r="J3" s="177"/>
    </row>
    <row r="4" ht="28.5" customHeight="1" spans="1:10">
      <c r="A4" s="21" t="s">
        <v>884</v>
      </c>
      <c r="B4" s="17"/>
      <c r="C4" s="29" t="s">
        <v>977</v>
      </c>
      <c r="D4" s="38"/>
      <c r="E4" s="38"/>
      <c r="F4" s="38"/>
      <c r="G4" s="38"/>
      <c r="H4" s="38"/>
      <c r="I4" s="38"/>
      <c r="J4" s="38"/>
    </row>
    <row r="5" ht="28.5" customHeight="1" spans="1:10">
      <c r="A5" s="21" t="s">
        <v>886</v>
      </c>
      <c r="B5" s="17"/>
      <c r="C5" s="17" t="s">
        <v>887</v>
      </c>
      <c r="D5" s="38"/>
      <c r="E5" s="38"/>
      <c r="F5" s="17" t="s">
        <v>888</v>
      </c>
      <c r="G5" s="17" t="s">
        <v>887</v>
      </c>
      <c r="H5" s="38"/>
      <c r="I5" s="38"/>
      <c r="J5" s="38"/>
    </row>
    <row r="6" ht="28.5" customHeight="1" spans="1:10">
      <c r="A6" s="21" t="s">
        <v>927</v>
      </c>
      <c r="B6" s="17"/>
      <c r="C6" s="33"/>
      <c r="D6" s="17" t="s">
        <v>798</v>
      </c>
      <c r="E6" s="17" t="s">
        <v>706</v>
      </c>
      <c r="F6" s="17" t="s">
        <v>890</v>
      </c>
      <c r="G6" s="17" t="s">
        <v>891</v>
      </c>
      <c r="H6" s="17" t="s">
        <v>928</v>
      </c>
      <c r="I6" s="17" t="s">
        <v>893</v>
      </c>
      <c r="J6" s="17"/>
    </row>
    <row r="7" ht="28.5" customHeight="1" spans="1:10">
      <c r="A7" s="21"/>
      <c r="B7" s="17"/>
      <c r="C7" s="33" t="s">
        <v>807</v>
      </c>
      <c r="D7" s="176">
        <v>18285</v>
      </c>
      <c r="E7" s="176">
        <v>18285</v>
      </c>
      <c r="F7" s="176">
        <v>18285</v>
      </c>
      <c r="G7" s="17" t="s">
        <v>46</v>
      </c>
      <c r="H7" s="124">
        <f>F7/E7</f>
        <v>1</v>
      </c>
      <c r="I7" s="17">
        <v>10</v>
      </c>
      <c r="J7" s="38"/>
    </row>
    <row r="8" ht="28.5" customHeight="1" spans="1:10">
      <c r="A8" s="21"/>
      <c r="B8" s="17"/>
      <c r="C8" s="33" t="s">
        <v>809</v>
      </c>
      <c r="D8" s="176">
        <v>18285</v>
      </c>
      <c r="E8" s="176">
        <v>18285</v>
      </c>
      <c r="F8" s="176">
        <v>18285</v>
      </c>
      <c r="G8" s="17" t="s">
        <v>710</v>
      </c>
      <c r="H8" s="124">
        <f>F8/E8</f>
        <v>1</v>
      </c>
      <c r="I8" s="17" t="s">
        <v>710</v>
      </c>
      <c r="J8" s="38"/>
    </row>
    <row r="9" ht="28.5" customHeight="1" spans="1:10">
      <c r="A9" s="21"/>
      <c r="B9" s="17"/>
      <c r="C9" s="33" t="s">
        <v>929</v>
      </c>
      <c r="D9" s="33">
        <v>0</v>
      </c>
      <c r="E9" s="33">
        <v>0</v>
      </c>
      <c r="F9" s="33">
        <v>0</v>
      </c>
      <c r="G9" s="17" t="s">
        <v>710</v>
      </c>
      <c r="H9" s="185" t="s">
        <v>841</v>
      </c>
      <c r="I9" s="17" t="s">
        <v>710</v>
      </c>
      <c r="J9" s="38"/>
    </row>
    <row r="10" ht="28.5" customHeight="1" spans="1:10">
      <c r="A10" s="21"/>
      <c r="B10" s="17"/>
      <c r="C10" s="33" t="s">
        <v>930</v>
      </c>
      <c r="D10" s="17" t="s">
        <v>710</v>
      </c>
      <c r="E10" s="17" t="s">
        <v>710</v>
      </c>
      <c r="F10" s="17" t="s">
        <v>710</v>
      </c>
      <c r="G10" s="17" t="s">
        <v>710</v>
      </c>
      <c r="H10" s="185" t="s">
        <v>841</v>
      </c>
      <c r="I10" s="17" t="s">
        <v>710</v>
      </c>
      <c r="J10" s="38"/>
    </row>
    <row r="11" ht="28.5" customHeight="1" spans="1:10">
      <c r="A11" s="16" t="s">
        <v>931</v>
      </c>
      <c r="B11" s="17" t="s">
        <v>898</v>
      </c>
      <c r="C11" s="17"/>
      <c r="D11" s="17"/>
      <c r="E11" s="17"/>
      <c r="F11" s="17" t="s">
        <v>899</v>
      </c>
      <c r="G11" s="17"/>
      <c r="H11" s="17"/>
      <c r="I11" s="17"/>
      <c r="J11" s="17"/>
    </row>
    <row r="12" ht="28.5" customHeight="1" spans="1:10">
      <c r="A12" s="18"/>
      <c r="B12" s="33" t="s">
        <v>978</v>
      </c>
      <c r="C12" s="34"/>
      <c r="D12" s="34"/>
      <c r="E12" s="34"/>
      <c r="F12" s="34"/>
      <c r="G12" s="17" t="s">
        <v>972</v>
      </c>
      <c r="H12" s="38"/>
      <c r="I12" s="38"/>
      <c r="J12" s="38"/>
    </row>
    <row r="13" ht="28.5" customHeight="1" spans="1:10">
      <c r="A13" s="21" t="s">
        <v>816</v>
      </c>
      <c r="B13" s="17"/>
      <c r="C13" s="17"/>
      <c r="D13" s="17" t="s">
        <v>902</v>
      </c>
      <c r="E13" s="17"/>
      <c r="F13" s="17"/>
      <c r="G13" s="17" t="s">
        <v>820</v>
      </c>
      <c r="H13" s="17" t="s">
        <v>891</v>
      </c>
      <c r="I13" s="17" t="s">
        <v>893</v>
      </c>
      <c r="J13" s="30" t="s">
        <v>934</v>
      </c>
    </row>
    <row r="14" ht="28.5" customHeight="1" spans="1:10">
      <c r="A14" s="22" t="s">
        <v>822</v>
      </c>
      <c r="B14" s="23" t="s">
        <v>823</v>
      </c>
      <c r="C14" s="17" t="s">
        <v>824</v>
      </c>
      <c r="D14" s="17" t="s">
        <v>817</v>
      </c>
      <c r="E14" s="17" t="s">
        <v>818</v>
      </c>
      <c r="F14" s="17" t="s">
        <v>819</v>
      </c>
      <c r="G14" s="23"/>
      <c r="H14" s="23"/>
      <c r="I14" s="17"/>
      <c r="J14" s="30"/>
    </row>
    <row r="15" ht="38.1" customHeight="1" spans="1:10">
      <c r="A15" s="24" t="s">
        <v>825</v>
      </c>
      <c r="B15" s="24" t="s">
        <v>826</v>
      </c>
      <c r="C15" s="19" t="s">
        <v>973</v>
      </c>
      <c r="D15" s="25" t="s">
        <v>834</v>
      </c>
      <c r="E15" s="186">
        <f>F8</f>
        <v>18285</v>
      </c>
      <c r="F15" s="53" t="s">
        <v>908</v>
      </c>
      <c r="G15" s="176">
        <v>18285</v>
      </c>
      <c r="H15" s="24">
        <v>30</v>
      </c>
      <c r="I15" s="17">
        <v>30</v>
      </c>
      <c r="J15" s="30"/>
    </row>
    <row r="16" ht="63" customHeight="1" spans="1:10">
      <c r="A16" s="24" t="s">
        <v>863</v>
      </c>
      <c r="B16" s="24" t="s">
        <v>868</v>
      </c>
      <c r="C16" s="27" t="s">
        <v>979</v>
      </c>
      <c r="D16" s="25"/>
      <c r="E16" s="27" t="s">
        <v>979</v>
      </c>
      <c r="F16" s="33" t="s">
        <v>841</v>
      </c>
      <c r="G16" s="27" t="s">
        <v>979</v>
      </c>
      <c r="H16" s="17">
        <v>30</v>
      </c>
      <c r="I16" s="17">
        <v>30</v>
      </c>
      <c r="J16" s="33"/>
    </row>
    <row r="17" ht="29.1" customHeight="1" spans="1:10">
      <c r="A17" s="24" t="s">
        <v>874</v>
      </c>
      <c r="B17" s="29" t="s">
        <v>940</v>
      </c>
      <c r="C17" s="19" t="s">
        <v>975</v>
      </c>
      <c r="D17" s="30"/>
      <c r="E17" s="52" t="s">
        <v>941</v>
      </c>
      <c r="F17" s="33" t="s">
        <v>841</v>
      </c>
      <c r="G17" s="32">
        <v>0.95</v>
      </c>
      <c r="H17" s="17">
        <v>30</v>
      </c>
      <c r="I17" s="17">
        <v>30</v>
      </c>
      <c r="J17" s="33"/>
    </row>
    <row r="18" ht="28.5" customHeight="1" spans="1:10">
      <c r="A18" s="21" t="s">
        <v>918</v>
      </c>
      <c r="B18" s="17"/>
      <c r="C18" s="17"/>
      <c r="D18" s="33" t="s">
        <v>791</v>
      </c>
      <c r="E18" s="34"/>
      <c r="F18" s="34"/>
      <c r="G18" s="34"/>
      <c r="H18" s="34"/>
      <c r="I18" s="34"/>
      <c r="J18" s="34"/>
    </row>
    <row r="19" ht="28.5" customHeight="1" spans="1:16">
      <c r="A19" s="21" t="s">
        <v>920</v>
      </c>
      <c r="B19" s="17"/>
      <c r="C19" s="17"/>
      <c r="D19" s="17"/>
      <c r="E19" s="17"/>
      <c r="F19" s="17"/>
      <c r="G19" s="17"/>
      <c r="H19" s="17" t="s">
        <v>847</v>
      </c>
      <c r="I19" s="17">
        <v>100</v>
      </c>
      <c r="J19" s="38" t="s">
        <v>921</v>
      </c>
      <c r="P19" s="1" t="s">
        <v>976</v>
      </c>
    </row>
    <row r="20" ht="14.25" customHeight="1" spans="1:10">
      <c r="A20" s="35" t="s">
        <v>878</v>
      </c>
      <c r="B20" s="35"/>
      <c r="C20" s="35"/>
      <c r="D20" s="35"/>
      <c r="E20" s="35"/>
      <c r="F20" s="35"/>
      <c r="G20" s="35"/>
      <c r="H20" s="35"/>
      <c r="I20" s="35"/>
      <c r="J20" s="35"/>
    </row>
    <row r="21" ht="14.25" customHeight="1" spans="1:10">
      <c r="A21" s="35" t="s">
        <v>879</v>
      </c>
      <c r="B21" s="35"/>
      <c r="C21" s="35"/>
      <c r="D21" s="35"/>
      <c r="E21" s="35"/>
      <c r="F21" s="35"/>
      <c r="G21" s="35"/>
      <c r="H21" s="35"/>
      <c r="I21" s="35"/>
      <c r="J21" s="35"/>
    </row>
    <row r="22" ht="14.25" customHeight="1" spans="1:10">
      <c r="A22" s="35" t="s">
        <v>880</v>
      </c>
      <c r="B22" s="35"/>
      <c r="C22" s="35"/>
      <c r="D22" s="35"/>
      <c r="E22" s="35"/>
      <c r="F22" s="35"/>
      <c r="G22" s="35"/>
      <c r="H22" s="35"/>
      <c r="I22" s="35"/>
      <c r="J22" s="35"/>
    </row>
    <row r="23" ht="14.25" customHeight="1" spans="1:10">
      <c r="A23" s="35" t="s">
        <v>942</v>
      </c>
      <c r="B23" s="35"/>
      <c r="C23" s="35"/>
      <c r="D23" s="35"/>
      <c r="E23" s="35"/>
      <c r="F23" s="35"/>
      <c r="G23" s="35"/>
      <c r="H23" s="35"/>
      <c r="I23" s="35"/>
      <c r="J23" s="35"/>
    </row>
    <row r="24" ht="14.25" customHeight="1" spans="1:10">
      <c r="A24" s="35" t="s">
        <v>943</v>
      </c>
      <c r="B24" s="35"/>
      <c r="C24" s="35"/>
      <c r="D24" s="35"/>
      <c r="E24" s="35"/>
      <c r="F24" s="35"/>
      <c r="G24" s="35"/>
      <c r="H24" s="35"/>
      <c r="I24" s="35"/>
      <c r="J24" s="35"/>
    </row>
    <row r="25" ht="14.25" customHeight="1" spans="1:10">
      <c r="A25" s="35" t="s">
        <v>944</v>
      </c>
      <c r="B25" s="35"/>
      <c r="C25" s="35"/>
      <c r="D25" s="35"/>
      <c r="E25" s="35"/>
      <c r="F25" s="35"/>
      <c r="G25" s="35"/>
      <c r="H25" s="35"/>
      <c r="I25" s="35"/>
      <c r="J25" s="35"/>
    </row>
    <row r="26" ht="14.25" customHeight="1" spans="1:10">
      <c r="A26" s="35" t="s">
        <v>945</v>
      </c>
      <c r="B26" s="35"/>
      <c r="C26" s="35"/>
      <c r="D26" s="35"/>
      <c r="E26" s="35"/>
      <c r="F26" s="35"/>
      <c r="G26" s="35"/>
      <c r="H26" s="35"/>
      <c r="I26" s="35"/>
      <c r="J26" s="35"/>
    </row>
  </sheetData>
  <mergeCells count="33">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6"/>
  <sheetViews>
    <sheetView workbookViewId="0">
      <selection activeCell="D8" sqref="D8"/>
    </sheetView>
  </sheetViews>
  <sheetFormatPr defaultColWidth="17.25" defaultRowHeight="13.2"/>
  <cols>
    <col min="1" max="2" width="10.6296296296296" style="1" customWidth="1"/>
    <col min="3" max="3" width="18.8796296296296" style="1" customWidth="1"/>
    <col min="4" max="10" width="10.6296296296296" style="1" customWidth="1"/>
    <col min="11" max="11" width="17.25" style="1" customWidth="1"/>
    <col min="12" max="16384" width="17.25" style="1"/>
  </cols>
  <sheetData>
    <row r="1" ht="27.75" customHeight="1" spans="1:10">
      <c r="A1" s="35"/>
      <c r="B1" s="120"/>
      <c r="C1" s="120"/>
      <c r="D1" s="120"/>
      <c r="E1" s="121" t="s">
        <v>882</v>
      </c>
      <c r="F1" s="120"/>
      <c r="G1" s="120"/>
      <c r="H1" s="120"/>
      <c r="I1" s="120"/>
      <c r="J1" s="120"/>
    </row>
    <row r="2" ht="13.5" customHeight="1" spans="1:10">
      <c r="A2" s="120"/>
      <c r="B2" s="120"/>
      <c r="C2" s="120"/>
      <c r="D2" s="120"/>
      <c r="E2" s="120"/>
      <c r="F2" s="120"/>
      <c r="G2" s="120"/>
      <c r="H2" s="120"/>
      <c r="I2" s="120"/>
      <c r="J2" s="36"/>
    </row>
    <row r="3" ht="15" customHeight="1" spans="1:10">
      <c r="A3" s="173" t="s">
        <v>925</v>
      </c>
      <c r="B3" s="174"/>
      <c r="C3" s="174"/>
      <c r="D3" s="174"/>
      <c r="E3" s="175"/>
      <c r="F3" s="174"/>
      <c r="G3" s="174"/>
      <c r="H3" s="174"/>
      <c r="I3" s="174"/>
      <c r="J3" s="177"/>
    </row>
    <row r="4" ht="28.5" customHeight="1" spans="1:10">
      <c r="A4" s="21" t="s">
        <v>884</v>
      </c>
      <c r="B4" s="17"/>
      <c r="C4" s="29" t="s">
        <v>980</v>
      </c>
      <c r="D4" s="38"/>
      <c r="E4" s="38"/>
      <c r="F4" s="38"/>
      <c r="G4" s="38"/>
      <c r="H4" s="38"/>
      <c r="I4" s="38"/>
      <c r="J4" s="38"/>
    </row>
    <row r="5" ht="28.5" customHeight="1" spans="1:10">
      <c r="A5" s="21" t="s">
        <v>886</v>
      </c>
      <c r="B5" s="17"/>
      <c r="C5" s="17" t="s">
        <v>887</v>
      </c>
      <c r="D5" s="38"/>
      <c r="E5" s="38"/>
      <c r="F5" s="17" t="s">
        <v>888</v>
      </c>
      <c r="G5" s="17" t="s">
        <v>887</v>
      </c>
      <c r="H5" s="38"/>
      <c r="I5" s="38"/>
      <c r="J5" s="38"/>
    </row>
    <row r="6" ht="28.5" customHeight="1" spans="1:10">
      <c r="A6" s="21" t="s">
        <v>927</v>
      </c>
      <c r="B6" s="17"/>
      <c r="C6" s="33"/>
      <c r="D6" s="17" t="s">
        <v>798</v>
      </c>
      <c r="E6" s="17" t="s">
        <v>706</v>
      </c>
      <c r="F6" s="17" t="s">
        <v>890</v>
      </c>
      <c r="G6" s="17" t="s">
        <v>891</v>
      </c>
      <c r="H6" s="17" t="s">
        <v>928</v>
      </c>
      <c r="I6" s="17" t="s">
        <v>893</v>
      </c>
      <c r="J6" s="17"/>
    </row>
    <row r="7" ht="28.5" customHeight="1" spans="1:10">
      <c r="A7" s="21"/>
      <c r="B7" s="17"/>
      <c r="C7" s="33" t="s">
        <v>807</v>
      </c>
      <c r="D7" s="176">
        <v>10000</v>
      </c>
      <c r="E7" s="176">
        <v>10000</v>
      </c>
      <c r="F7" s="176">
        <v>10000</v>
      </c>
      <c r="G7" s="17" t="s">
        <v>46</v>
      </c>
      <c r="H7" s="124">
        <f>F7/E7</f>
        <v>1</v>
      </c>
      <c r="I7" s="17">
        <v>10</v>
      </c>
      <c r="J7" s="38"/>
    </row>
    <row r="8" ht="28.5" customHeight="1" spans="1:10">
      <c r="A8" s="21"/>
      <c r="B8" s="17"/>
      <c r="C8" s="33" t="s">
        <v>809</v>
      </c>
      <c r="D8" s="176">
        <v>10000</v>
      </c>
      <c r="E8" s="176">
        <v>10000</v>
      </c>
      <c r="F8" s="176">
        <v>10000</v>
      </c>
      <c r="G8" s="17" t="s">
        <v>710</v>
      </c>
      <c r="H8" s="124">
        <f>F8/E8</f>
        <v>1</v>
      </c>
      <c r="I8" s="17" t="s">
        <v>710</v>
      </c>
      <c r="J8" s="38"/>
    </row>
    <row r="9" ht="28.5" customHeight="1" spans="1:10">
      <c r="A9" s="21"/>
      <c r="B9" s="17"/>
      <c r="C9" s="33" t="s">
        <v>929</v>
      </c>
      <c r="D9" s="33">
        <v>0</v>
      </c>
      <c r="E9" s="33">
        <v>0</v>
      </c>
      <c r="F9" s="33">
        <v>0</v>
      </c>
      <c r="G9" s="17" t="s">
        <v>710</v>
      </c>
      <c r="H9" s="185" t="s">
        <v>841</v>
      </c>
      <c r="I9" s="17" t="s">
        <v>710</v>
      </c>
      <c r="J9" s="38"/>
    </row>
    <row r="10" ht="28.5" customHeight="1" spans="1:10">
      <c r="A10" s="21"/>
      <c r="B10" s="17"/>
      <c r="C10" s="33" t="s">
        <v>930</v>
      </c>
      <c r="D10" s="17" t="s">
        <v>710</v>
      </c>
      <c r="E10" s="17" t="s">
        <v>710</v>
      </c>
      <c r="F10" s="17" t="s">
        <v>710</v>
      </c>
      <c r="G10" s="17" t="s">
        <v>710</v>
      </c>
      <c r="H10" s="185" t="s">
        <v>841</v>
      </c>
      <c r="I10" s="17" t="s">
        <v>710</v>
      </c>
      <c r="J10" s="38"/>
    </row>
    <row r="11" ht="28.5" customHeight="1" spans="1:10">
      <c r="A11" s="16" t="s">
        <v>931</v>
      </c>
      <c r="B11" s="17" t="s">
        <v>898</v>
      </c>
      <c r="C11" s="17"/>
      <c r="D11" s="17"/>
      <c r="E11" s="17"/>
      <c r="F11" s="17" t="s">
        <v>899</v>
      </c>
      <c r="G11" s="17"/>
      <c r="H11" s="17"/>
      <c r="I11" s="17"/>
      <c r="J11" s="17"/>
    </row>
    <row r="12" ht="45" customHeight="1" spans="1:10">
      <c r="A12" s="18"/>
      <c r="B12" s="19" t="s">
        <v>981</v>
      </c>
      <c r="C12" s="20"/>
      <c r="D12" s="20"/>
      <c r="E12" s="20"/>
      <c r="F12" s="20"/>
      <c r="G12" s="33" t="s">
        <v>972</v>
      </c>
      <c r="H12" s="34"/>
      <c r="I12" s="34"/>
      <c r="J12" s="34"/>
    </row>
    <row r="13" ht="28.5" customHeight="1" spans="1:10">
      <c r="A13" s="21" t="s">
        <v>816</v>
      </c>
      <c r="B13" s="17"/>
      <c r="C13" s="17"/>
      <c r="D13" s="17" t="s">
        <v>902</v>
      </c>
      <c r="E13" s="17"/>
      <c r="F13" s="17"/>
      <c r="G13" s="17" t="s">
        <v>820</v>
      </c>
      <c r="H13" s="17" t="s">
        <v>891</v>
      </c>
      <c r="I13" s="17" t="s">
        <v>893</v>
      </c>
      <c r="J13" s="30" t="s">
        <v>934</v>
      </c>
    </row>
    <row r="14" ht="28.5" customHeight="1" spans="1:10">
      <c r="A14" s="22" t="s">
        <v>822</v>
      </c>
      <c r="B14" s="23" t="s">
        <v>823</v>
      </c>
      <c r="C14" s="17" t="s">
        <v>824</v>
      </c>
      <c r="D14" s="17" t="s">
        <v>817</v>
      </c>
      <c r="E14" s="17" t="s">
        <v>818</v>
      </c>
      <c r="F14" s="17" t="s">
        <v>819</v>
      </c>
      <c r="G14" s="23"/>
      <c r="H14" s="23"/>
      <c r="I14" s="17"/>
      <c r="J14" s="30"/>
    </row>
    <row r="15" ht="38.1" customHeight="1" spans="1:10">
      <c r="A15" s="24" t="s">
        <v>825</v>
      </c>
      <c r="B15" s="24" t="s">
        <v>826</v>
      </c>
      <c r="C15" s="19" t="s">
        <v>973</v>
      </c>
      <c r="D15" s="25" t="s">
        <v>834</v>
      </c>
      <c r="E15" s="186">
        <f>F8</f>
        <v>10000</v>
      </c>
      <c r="F15" s="53" t="s">
        <v>908</v>
      </c>
      <c r="G15" s="176">
        <v>10000</v>
      </c>
      <c r="H15" s="24">
        <v>30</v>
      </c>
      <c r="I15" s="17">
        <v>30</v>
      </c>
      <c r="J15" s="30"/>
    </row>
    <row r="16" ht="63" customHeight="1" spans="1:10">
      <c r="A16" s="24" t="s">
        <v>863</v>
      </c>
      <c r="B16" s="24" t="s">
        <v>868</v>
      </c>
      <c r="C16" s="27" t="s">
        <v>982</v>
      </c>
      <c r="D16" s="25"/>
      <c r="E16" s="27" t="s">
        <v>982</v>
      </c>
      <c r="F16" s="33" t="s">
        <v>841</v>
      </c>
      <c r="G16" s="27" t="s">
        <v>982</v>
      </c>
      <c r="H16" s="17">
        <v>30</v>
      </c>
      <c r="I16" s="17">
        <v>30</v>
      </c>
      <c r="J16" s="33"/>
    </row>
    <row r="17" ht="29.1" customHeight="1" spans="1:10">
      <c r="A17" s="24" t="s">
        <v>874</v>
      </c>
      <c r="B17" s="29" t="s">
        <v>940</v>
      </c>
      <c r="C17" s="19" t="s">
        <v>975</v>
      </c>
      <c r="D17" s="30"/>
      <c r="E17" s="52" t="s">
        <v>941</v>
      </c>
      <c r="F17" s="33" t="s">
        <v>841</v>
      </c>
      <c r="G17" s="32">
        <v>0.95</v>
      </c>
      <c r="H17" s="17">
        <v>30</v>
      </c>
      <c r="I17" s="17">
        <v>30</v>
      </c>
      <c r="J17" s="33"/>
    </row>
    <row r="18" ht="28.5" customHeight="1" spans="1:10">
      <c r="A18" s="21" t="s">
        <v>918</v>
      </c>
      <c r="B18" s="17"/>
      <c r="C18" s="17"/>
      <c r="D18" s="33" t="s">
        <v>791</v>
      </c>
      <c r="E18" s="34"/>
      <c r="F18" s="34"/>
      <c r="G18" s="34"/>
      <c r="H18" s="34"/>
      <c r="I18" s="34"/>
      <c r="J18" s="34"/>
    </row>
    <row r="19" ht="28.5" customHeight="1" spans="1:16">
      <c r="A19" s="21" t="s">
        <v>920</v>
      </c>
      <c r="B19" s="17"/>
      <c r="C19" s="17"/>
      <c r="D19" s="17"/>
      <c r="E19" s="17"/>
      <c r="F19" s="17"/>
      <c r="G19" s="17"/>
      <c r="H19" s="17" t="s">
        <v>847</v>
      </c>
      <c r="I19" s="17">
        <v>100</v>
      </c>
      <c r="J19" s="38" t="s">
        <v>921</v>
      </c>
      <c r="P19" s="1" t="s">
        <v>976</v>
      </c>
    </row>
    <row r="20" ht="14.25" customHeight="1" spans="1:10">
      <c r="A20" s="35" t="s">
        <v>878</v>
      </c>
      <c r="B20" s="35"/>
      <c r="C20" s="35"/>
      <c r="D20" s="35"/>
      <c r="E20" s="35"/>
      <c r="F20" s="35"/>
      <c r="G20" s="35"/>
      <c r="H20" s="35"/>
      <c r="I20" s="35"/>
      <c r="J20" s="35"/>
    </row>
    <row r="21" ht="14.25" customHeight="1" spans="1:10">
      <c r="A21" s="35" t="s">
        <v>879</v>
      </c>
      <c r="B21" s="35"/>
      <c r="C21" s="35"/>
      <c r="D21" s="35"/>
      <c r="E21" s="35"/>
      <c r="F21" s="35"/>
      <c r="G21" s="35"/>
      <c r="H21" s="35"/>
      <c r="I21" s="35"/>
      <c r="J21" s="35"/>
    </row>
    <row r="22" ht="14.25" customHeight="1" spans="1:10">
      <c r="A22" s="35" t="s">
        <v>880</v>
      </c>
      <c r="B22" s="35"/>
      <c r="C22" s="35"/>
      <c r="D22" s="35"/>
      <c r="E22" s="35"/>
      <c r="F22" s="35"/>
      <c r="G22" s="35"/>
      <c r="H22" s="35"/>
      <c r="I22" s="35"/>
      <c r="J22" s="35"/>
    </row>
    <row r="23" ht="14.25" customHeight="1" spans="1:10">
      <c r="A23" s="35" t="s">
        <v>942</v>
      </c>
      <c r="B23" s="35"/>
      <c r="C23" s="35"/>
      <c r="D23" s="35"/>
      <c r="E23" s="35"/>
      <c r="F23" s="35"/>
      <c r="G23" s="35"/>
      <c r="H23" s="35"/>
      <c r="I23" s="35"/>
      <c r="J23" s="35"/>
    </row>
    <row r="24" ht="14.25" customHeight="1" spans="1:10">
      <c r="A24" s="35" t="s">
        <v>943</v>
      </c>
      <c r="B24" s="35"/>
      <c r="C24" s="35"/>
      <c r="D24" s="35"/>
      <c r="E24" s="35"/>
      <c r="F24" s="35"/>
      <c r="G24" s="35"/>
      <c r="H24" s="35"/>
      <c r="I24" s="35"/>
      <c r="J24" s="35"/>
    </row>
    <row r="25" ht="14.25" customHeight="1" spans="1:10">
      <c r="A25" s="35" t="s">
        <v>944</v>
      </c>
      <c r="B25" s="35"/>
      <c r="C25" s="35"/>
      <c r="D25" s="35"/>
      <c r="E25" s="35"/>
      <c r="F25" s="35"/>
      <c r="G25" s="35"/>
      <c r="H25" s="35"/>
      <c r="I25" s="35"/>
      <c r="J25" s="35"/>
    </row>
    <row r="26" ht="14.25" customHeight="1" spans="1:10">
      <c r="A26" s="35" t="s">
        <v>945</v>
      </c>
      <c r="B26" s="35"/>
      <c r="C26" s="35"/>
      <c r="D26" s="35"/>
      <c r="E26" s="35"/>
      <c r="F26" s="35"/>
      <c r="G26" s="35"/>
      <c r="H26" s="35"/>
      <c r="I26" s="35"/>
      <c r="J26" s="35"/>
    </row>
  </sheetData>
  <mergeCells count="33">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D8" sqref="D8"/>
    </sheetView>
  </sheetViews>
  <sheetFormatPr defaultColWidth="9" defaultRowHeight="14.4"/>
  <cols>
    <col min="1" max="2" width="10.6296296296296" style="39" customWidth="1"/>
    <col min="3" max="3" width="17.3796296296296" style="39" customWidth="1"/>
    <col min="4" max="10" width="10.6296296296296" style="39" customWidth="1"/>
    <col min="11" max="16384" width="9" style="39"/>
  </cols>
  <sheetData>
    <row r="1" ht="28.2" spans="1:10">
      <c r="A1" s="35"/>
      <c r="B1" s="120"/>
      <c r="C1" s="120"/>
      <c r="D1" s="120"/>
      <c r="E1" s="121" t="s">
        <v>882</v>
      </c>
      <c r="F1" s="120"/>
      <c r="G1" s="120"/>
      <c r="H1" s="120"/>
      <c r="I1" s="120"/>
      <c r="J1" s="120"/>
    </row>
    <row r="2" ht="24.95" customHeight="1" spans="1:10">
      <c r="A2" s="120"/>
      <c r="B2" s="120"/>
      <c r="C2" s="120"/>
      <c r="D2" s="120"/>
      <c r="E2" s="120"/>
      <c r="F2" s="120"/>
      <c r="G2" s="120"/>
      <c r="H2" s="120"/>
      <c r="I2" s="120"/>
      <c r="J2" s="36"/>
    </row>
    <row r="3" ht="24.95" customHeight="1" spans="1:10">
      <c r="A3" s="35" t="s">
        <v>925</v>
      </c>
      <c r="B3" s="120"/>
      <c r="C3" s="120"/>
      <c r="D3" s="120"/>
      <c r="E3" s="122"/>
      <c r="F3" s="120"/>
      <c r="G3" s="120"/>
      <c r="H3" s="120"/>
      <c r="I3" s="120"/>
      <c r="J3" s="36"/>
    </row>
    <row r="4" ht="24.95" customHeight="1" spans="1:10">
      <c r="A4" s="24" t="s">
        <v>884</v>
      </c>
      <c r="B4" s="24"/>
      <c r="C4" s="54" t="s">
        <v>983</v>
      </c>
      <c r="D4" s="45"/>
      <c r="E4" s="45"/>
      <c r="F4" s="45"/>
      <c r="G4" s="45"/>
      <c r="H4" s="45"/>
      <c r="I4" s="45"/>
      <c r="J4" s="45"/>
    </row>
    <row r="5" ht="24.95" customHeight="1" spans="1:10">
      <c r="A5" s="21" t="s">
        <v>886</v>
      </c>
      <c r="B5" s="17"/>
      <c r="C5" s="17" t="s">
        <v>887</v>
      </c>
      <c r="D5" s="38"/>
      <c r="E5" s="38"/>
      <c r="F5" s="17" t="s">
        <v>888</v>
      </c>
      <c r="G5" s="17" t="s">
        <v>887</v>
      </c>
      <c r="H5" s="38"/>
      <c r="I5" s="38"/>
      <c r="J5" s="38"/>
    </row>
    <row r="6" ht="24.95" customHeight="1" spans="1:10">
      <c r="A6" s="21" t="s">
        <v>927</v>
      </c>
      <c r="B6" s="17"/>
      <c r="C6" s="33"/>
      <c r="D6" s="17" t="s">
        <v>798</v>
      </c>
      <c r="E6" s="17" t="s">
        <v>706</v>
      </c>
      <c r="F6" s="17" t="s">
        <v>890</v>
      </c>
      <c r="G6" s="17" t="s">
        <v>891</v>
      </c>
      <c r="H6" s="17" t="s">
        <v>928</v>
      </c>
      <c r="I6" s="17" t="s">
        <v>893</v>
      </c>
      <c r="J6" s="17"/>
    </row>
    <row r="7" ht="24.95" customHeight="1" spans="1:10">
      <c r="A7" s="21"/>
      <c r="B7" s="17"/>
      <c r="C7" s="33" t="s">
        <v>807</v>
      </c>
      <c r="D7" s="123">
        <v>10000</v>
      </c>
      <c r="E7" s="123">
        <v>10000</v>
      </c>
      <c r="F7" s="123">
        <v>10000</v>
      </c>
      <c r="G7" s="38">
        <v>10</v>
      </c>
      <c r="H7" s="124">
        <v>1</v>
      </c>
      <c r="I7" s="38">
        <v>10</v>
      </c>
      <c r="J7" s="38"/>
    </row>
    <row r="8" ht="24.95" customHeight="1" spans="1:10">
      <c r="A8" s="21"/>
      <c r="B8" s="17"/>
      <c r="C8" s="33" t="s">
        <v>809</v>
      </c>
      <c r="D8" s="123">
        <v>10000</v>
      </c>
      <c r="E8" s="123">
        <v>10000</v>
      </c>
      <c r="F8" s="123">
        <v>10000</v>
      </c>
      <c r="G8" s="38" t="s">
        <v>710</v>
      </c>
      <c r="H8" s="124">
        <v>1</v>
      </c>
      <c r="I8" s="38" t="s">
        <v>710</v>
      </c>
      <c r="J8" s="38"/>
    </row>
    <row r="9" ht="24.95" customHeight="1" spans="1:10">
      <c r="A9" s="21"/>
      <c r="B9" s="17"/>
      <c r="C9" s="33" t="s">
        <v>929</v>
      </c>
      <c r="D9" s="33">
        <v>0</v>
      </c>
      <c r="E9" s="33">
        <v>0</v>
      </c>
      <c r="F9" s="33">
        <v>0</v>
      </c>
      <c r="G9" s="17" t="s">
        <v>710</v>
      </c>
      <c r="H9" s="38" t="s">
        <v>841</v>
      </c>
      <c r="I9" s="17" t="s">
        <v>710</v>
      </c>
      <c r="J9" s="38"/>
    </row>
    <row r="10" ht="24.95" customHeight="1" spans="1:10">
      <c r="A10" s="21"/>
      <c r="B10" s="17"/>
      <c r="C10" s="33" t="s">
        <v>930</v>
      </c>
      <c r="D10" s="17" t="s">
        <v>710</v>
      </c>
      <c r="E10" s="17" t="s">
        <v>710</v>
      </c>
      <c r="F10" s="17" t="s">
        <v>710</v>
      </c>
      <c r="G10" s="17" t="s">
        <v>710</v>
      </c>
      <c r="H10" s="38" t="s">
        <v>841</v>
      </c>
      <c r="I10" s="17" t="s">
        <v>710</v>
      </c>
      <c r="J10" s="38"/>
    </row>
    <row r="11" ht="24.95" customHeight="1" spans="1:10">
      <c r="A11" s="16" t="s">
        <v>931</v>
      </c>
      <c r="B11" s="17" t="s">
        <v>898</v>
      </c>
      <c r="C11" s="17"/>
      <c r="D11" s="17"/>
      <c r="E11" s="17"/>
      <c r="F11" s="17" t="s">
        <v>899</v>
      </c>
      <c r="G11" s="17"/>
      <c r="H11" s="17"/>
      <c r="I11" s="17"/>
      <c r="J11" s="17"/>
    </row>
    <row r="12" ht="36" customHeight="1" spans="1:10">
      <c r="A12" s="18"/>
      <c r="B12" s="19" t="s">
        <v>984</v>
      </c>
      <c r="C12" s="20"/>
      <c r="D12" s="20"/>
      <c r="E12" s="20"/>
      <c r="F12" s="20"/>
      <c r="G12" s="19" t="s">
        <v>984</v>
      </c>
      <c r="H12" s="34"/>
      <c r="I12" s="34"/>
      <c r="J12" s="34"/>
    </row>
    <row r="13" ht="24.95" customHeight="1" spans="1:10">
      <c r="A13" s="21" t="s">
        <v>816</v>
      </c>
      <c r="B13" s="17"/>
      <c r="C13" s="17"/>
      <c r="D13" s="17" t="s">
        <v>902</v>
      </c>
      <c r="E13" s="17"/>
      <c r="F13" s="17"/>
      <c r="G13" s="17" t="s">
        <v>820</v>
      </c>
      <c r="H13" s="17" t="s">
        <v>891</v>
      </c>
      <c r="I13" s="17" t="s">
        <v>893</v>
      </c>
      <c r="J13" s="30" t="s">
        <v>934</v>
      </c>
    </row>
    <row r="14" ht="24.95" customHeight="1" spans="1:10">
      <c r="A14" s="21" t="s">
        <v>822</v>
      </c>
      <c r="B14" s="75" t="s">
        <v>823</v>
      </c>
      <c r="C14" s="75" t="s">
        <v>824</v>
      </c>
      <c r="D14" s="17" t="s">
        <v>817</v>
      </c>
      <c r="E14" s="17" t="s">
        <v>818</v>
      </c>
      <c r="F14" s="17" t="s">
        <v>819</v>
      </c>
      <c r="G14" s="17"/>
      <c r="H14" s="17"/>
      <c r="I14" s="17"/>
      <c r="J14" s="30"/>
    </row>
    <row r="15" ht="24.95" customHeight="1" spans="1:10">
      <c r="A15" s="55" t="s">
        <v>825</v>
      </c>
      <c r="B15" s="24" t="s">
        <v>905</v>
      </c>
      <c r="C15" s="57" t="s">
        <v>985</v>
      </c>
      <c r="D15" s="30" t="s">
        <v>834</v>
      </c>
      <c r="E15" s="58" t="s">
        <v>828</v>
      </c>
      <c r="F15" s="17" t="s">
        <v>867</v>
      </c>
      <c r="G15" s="179" t="s">
        <v>935</v>
      </c>
      <c r="H15" s="60">
        <v>20</v>
      </c>
      <c r="I15" s="60">
        <v>20</v>
      </c>
      <c r="J15" s="33"/>
    </row>
    <row r="16" ht="24.95" customHeight="1" spans="1:10">
      <c r="A16" s="55"/>
      <c r="B16" s="24" t="s">
        <v>848</v>
      </c>
      <c r="C16" s="57" t="s">
        <v>964</v>
      </c>
      <c r="D16" s="30"/>
      <c r="E16" s="123">
        <v>10000</v>
      </c>
      <c r="F16" s="17" t="s">
        <v>908</v>
      </c>
      <c r="G16" s="123">
        <v>10000</v>
      </c>
      <c r="H16" s="60">
        <v>20</v>
      </c>
      <c r="I16" s="60">
        <v>20</v>
      </c>
      <c r="J16" s="33"/>
    </row>
    <row r="17" ht="39" customHeight="1" spans="1:10">
      <c r="A17" s="55" t="s">
        <v>863</v>
      </c>
      <c r="B17" s="24" t="s">
        <v>868</v>
      </c>
      <c r="C17" s="27" t="s">
        <v>986</v>
      </c>
      <c r="D17" s="30"/>
      <c r="E17" s="27" t="s">
        <v>986</v>
      </c>
      <c r="F17" s="17" t="s">
        <v>830</v>
      </c>
      <c r="G17" s="27" t="s">
        <v>986</v>
      </c>
      <c r="H17" s="60">
        <v>15</v>
      </c>
      <c r="I17" s="60">
        <v>15</v>
      </c>
      <c r="J17" s="33"/>
    </row>
    <row r="18" ht="24.95" customHeight="1" spans="1:10">
      <c r="A18" s="55"/>
      <c r="B18" s="24" t="s">
        <v>938</v>
      </c>
      <c r="C18" s="57" t="s">
        <v>987</v>
      </c>
      <c r="D18" s="30"/>
      <c r="E18" s="58" t="s">
        <v>939</v>
      </c>
      <c r="F18" s="17" t="s">
        <v>867</v>
      </c>
      <c r="G18" s="58">
        <v>1</v>
      </c>
      <c r="H18" s="60">
        <v>20</v>
      </c>
      <c r="I18" s="60">
        <v>20</v>
      </c>
      <c r="J18" s="33"/>
    </row>
    <row r="19" ht="24.95" customHeight="1" spans="1:10">
      <c r="A19" s="21" t="s">
        <v>874</v>
      </c>
      <c r="B19" s="45" t="s">
        <v>940</v>
      </c>
      <c r="C19" s="57" t="s">
        <v>967</v>
      </c>
      <c r="D19" s="30"/>
      <c r="E19" s="58" t="s">
        <v>941</v>
      </c>
      <c r="F19" s="17" t="s">
        <v>841</v>
      </c>
      <c r="G19" s="62">
        <v>0.95</v>
      </c>
      <c r="H19" s="60">
        <v>15</v>
      </c>
      <c r="I19" s="60">
        <v>15</v>
      </c>
      <c r="J19" s="33"/>
    </row>
    <row r="20" ht="27.95" customHeight="1" spans="1:10">
      <c r="A20" s="21" t="s">
        <v>918</v>
      </c>
      <c r="B20" s="17"/>
      <c r="C20" s="17"/>
      <c r="D20" s="33" t="s">
        <v>791</v>
      </c>
      <c r="E20" s="34"/>
      <c r="F20" s="34"/>
      <c r="G20" s="34"/>
      <c r="H20" s="34"/>
      <c r="I20" s="34"/>
      <c r="J20" s="34"/>
    </row>
    <row r="21" ht="27.95" customHeight="1" spans="1:10">
      <c r="A21" s="21" t="s">
        <v>920</v>
      </c>
      <c r="B21" s="17"/>
      <c r="C21" s="17"/>
      <c r="D21" s="17"/>
      <c r="E21" s="17"/>
      <c r="F21" s="17"/>
      <c r="G21" s="17"/>
      <c r="H21" s="17" t="s">
        <v>847</v>
      </c>
      <c r="I21" s="17">
        <v>100</v>
      </c>
      <c r="J21" s="38" t="s">
        <v>921</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5">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8" defaultRowHeight="13.2"/>
  <cols>
    <col min="1" max="2" width="10.6296296296296" style="1" customWidth="1"/>
    <col min="3" max="3" width="17.75" style="1" customWidth="1"/>
    <col min="4" max="10" width="10.6296296296296" style="1" customWidth="1"/>
    <col min="11" max="16384" width="8" style="1"/>
  </cols>
  <sheetData>
    <row r="1" ht="27.75" customHeight="1" spans="1:10">
      <c r="A1" s="35"/>
      <c r="B1" s="120"/>
      <c r="C1" s="120"/>
      <c r="D1" s="120"/>
      <c r="E1" s="121" t="s">
        <v>882</v>
      </c>
      <c r="F1" s="120"/>
      <c r="G1" s="120"/>
      <c r="H1" s="120"/>
      <c r="I1" s="120"/>
      <c r="J1" s="120"/>
    </row>
    <row r="2" ht="13.5" customHeight="1" spans="1:10">
      <c r="A2" s="120"/>
      <c r="B2" s="120"/>
      <c r="C2" s="120"/>
      <c r="D2" s="120"/>
      <c r="E2" s="120"/>
      <c r="F2" s="120"/>
      <c r="G2" s="120"/>
      <c r="H2" s="120"/>
      <c r="I2" s="120"/>
      <c r="J2" s="36"/>
    </row>
    <row r="3" ht="15" customHeight="1" spans="1:10">
      <c r="A3" s="173" t="s">
        <v>925</v>
      </c>
      <c r="B3" s="174"/>
      <c r="C3" s="174"/>
      <c r="D3" s="174"/>
      <c r="E3" s="175"/>
      <c r="F3" s="174"/>
      <c r="G3" s="174"/>
      <c r="H3" s="174"/>
      <c r="I3" s="174"/>
      <c r="J3" s="177"/>
    </row>
    <row r="4" ht="28.5" customHeight="1" spans="1:10">
      <c r="A4" s="21" t="s">
        <v>884</v>
      </c>
      <c r="B4" s="17"/>
      <c r="C4" s="17" t="s">
        <v>988</v>
      </c>
      <c r="D4" s="38"/>
      <c r="E4" s="38"/>
      <c r="F4" s="38"/>
      <c r="G4" s="38"/>
      <c r="H4" s="38"/>
      <c r="I4" s="38"/>
      <c r="J4" s="38"/>
    </row>
    <row r="5" ht="28.5" customHeight="1" spans="1:10">
      <c r="A5" s="21" t="s">
        <v>886</v>
      </c>
      <c r="B5" s="17"/>
      <c r="C5" s="17" t="s">
        <v>887</v>
      </c>
      <c r="D5" s="38"/>
      <c r="E5" s="38"/>
      <c r="F5" s="17" t="s">
        <v>888</v>
      </c>
      <c r="G5" s="17" t="s">
        <v>887</v>
      </c>
      <c r="H5" s="38"/>
      <c r="I5" s="38"/>
      <c r="J5" s="38"/>
    </row>
    <row r="6" ht="28.5" customHeight="1" spans="1:10">
      <c r="A6" s="21" t="s">
        <v>927</v>
      </c>
      <c r="B6" s="17"/>
      <c r="C6" s="33"/>
      <c r="D6" s="17" t="s">
        <v>798</v>
      </c>
      <c r="E6" s="17" t="s">
        <v>706</v>
      </c>
      <c r="F6" s="17" t="s">
        <v>890</v>
      </c>
      <c r="G6" s="17" t="s">
        <v>891</v>
      </c>
      <c r="H6" s="17" t="s">
        <v>928</v>
      </c>
      <c r="I6" s="17" t="s">
        <v>893</v>
      </c>
      <c r="J6" s="17"/>
    </row>
    <row r="7" ht="28.5" customHeight="1" spans="1:10">
      <c r="A7" s="21"/>
      <c r="B7" s="17"/>
      <c r="C7" s="33" t="s">
        <v>807</v>
      </c>
      <c r="D7" s="184">
        <v>11520</v>
      </c>
      <c r="E7" s="184">
        <v>11520</v>
      </c>
      <c r="F7" s="184">
        <v>11520</v>
      </c>
      <c r="G7" s="38" t="s">
        <v>46</v>
      </c>
      <c r="H7" s="124">
        <f>F7/E7</f>
        <v>1</v>
      </c>
      <c r="I7" s="38">
        <v>10</v>
      </c>
      <c r="J7" s="38"/>
    </row>
    <row r="8" ht="28.5" customHeight="1" spans="1:10">
      <c r="A8" s="21"/>
      <c r="B8" s="17"/>
      <c r="C8" s="33" t="s">
        <v>809</v>
      </c>
      <c r="D8" s="184">
        <v>11520</v>
      </c>
      <c r="E8" s="184">
        <v>11520</v>
      </c>
      <c r="F8" s="184">
        <v>11520</v>
      </c>
      <c r="G8" s="38" t="s">
        <v>710</v>
      </c>
      <c r="H8" s="124">
        <f>F8/E8</f>
        <v>1</v>
      </c>
      <c r="I8" s="38" t="s">
        <v>710</v>
      </c>
      <c r="J8" s="38"/>
    </row>
    <row r="9" ht="28.5" customHeight="1" spans="1:10">
      <c r="A9" s="21"/>
      <c r="B9" s="17"/>
      <c r="C9" s="33" t="s">
        <v>929</v>
      </c>
      <c r="D9" s="33">
        <v>0</v>
      </c>
      <c r="E9" s="33">
        <v>0</v>
      </c>
      <c r="F9" s="33">
        <v>0</v>
      </c>
      <c r="G9" s="17" t="s">
        <v>710</v>
      </c>
      <c r="H9" s="185" t="s">
        <v>841</v>
      </c>
      <c r="I9" s="17" t="s">
        <v>710</v>
      </c>
      <c r="J9" s="38"/>
    </row>
    <row r="10" ht="28.5" customHeight="1" spans="1:10">
      <c r="A10" s="21"/>
      <c r="B10" s="17"/>
      <c r="C10" s="33" t="s">
        <v>930</v>
      </c>
      <c r="D10" s="17" t="s">
        <v>710</v>
      </c>
      <c r="E10" s="17" t="s">
        <v>710</v>
      </c>
      <c r="F10" s="17" t="s">
        <v>710</v>
      </c>
      <c r="G10" s="17" t="s">
        <v>710</v>
      </c>
      <c r="H10" s="185" t="s">
        <v>841</v>
      </c>
      <c r="I10" s="17" t="s">
        <v>710</v>
      </c>
      <c r="J10" s="38"/>
    </row>
    <row r="11" ht="28.5" customHeight="1" spans="1:10">
      <c r="A11" s="16" t="s">
        <v>931</v>
      </c>
      <c r="B11" s="17" t="s">
        <v>898</v>
      </c>
      <c r="C11" s="17"/>
      <c r="D11" s="17"/>
      <c r="E11" s="17"/>
      <c r="F11" s="17" t="s">
        <v>899</v>
      </c>
      <c r="G11" s="17"/>
      <c r="H11" s="17"/>
      <c r="I11" s="17"/>
      <c r="J11" s="17"/>
    </row>
    <row r="12" ht="51" customHeight="1" spans="1:10">
      <c r="A12" s="18"/>
      <c r="B12" s="19" t="s">
        <v>989</v>
      </c>
      <c r="C12" s="20"/>
      <c r="D12" s="20"/>
      <c r="E12" s="20"/>
      <c r="F12" s="20"/>
      <c r="G12" s="33" t="s">
        <v>990</v>
      </c>
      <c r="H12" s="34"/>
      <c r="I12" s="34"/>
      <c r="J12" s="34"/>
    </row>
    <row r="13" ht="28.5" customHeight="1" spans="1:10">
      <c r="A13" s="21" t="s">
        <v>816</v>
      </c>
      <c r="B13" s="17"/>
      <c r="C13" s="17"/>
      <c r="D13" s="17" t="s">
        <v>902</v>
      </c>
      <c r="E13" s="17"/>
      <c r="F13" s="17"/>
      <c r="G13" s="17" t="s">
        <v>820</v>
      </c>
      <c r="H13" s="17" t="s">
        <v>891</v>
      </c>
      <c r="I13" s="17" t="s">
        <v>893</v>
      </c>
      <c r="J13" s="30" t="s">
        <v>934</v>
      </c>
    </row>
    <row r="14" ht="28.5" customHeight="1" spans="1:10">
      <c r="A14" s="22" t="s">
        <v>822</v>
      </c>
      <c r="B14" s="23" t="s">
        <v>823</v>
      </c>
      <c r="C14" s="17" t="s">
        <v>824</v>
      </c>
      <c r="D14" s="17" t="s">
        <v>817</v>
      </c>
      <c r="E14" s="17" t="s">
        <v>818</v>
      </c>
      <c r="F14" s="17" t="s">
        <v>819</v>
      </c>
      <c r="G14" s="23"/>
      <c r="H14" s="23"/>
      <c r="I14" s="17"/>
      <c r="J14" s="30"/>
    </row>
    <row r="15" ht="38.1" customHeight="1" spans="1:10">
      <c r="A15" s="24" t="s">
        <v>825</v>
      </c>
      <c r="B15" s="24" t="s">
        <v>826</v>
      </c>
      <c r="C15" s="19" t="s">
        <v>991</v>
      </c>
      <c r="D15" s="25" t="s">
        <v>834</v>
      </c>
      <c r="E15" s="52" t="s">
        <v>992</v>
      </c>
      <c r="F15" s="53" t="s">
        <v>993</v>
      </c>
      <c r="G15" s="54">
        <v>12</v>
      </c>
      <c r="H15" s="24">
        <v>30</v>
      </c>
      <c r="I15" s="17">
        <v>30</v>
      </c>
      <c r="J15" s="30"/>
    </row>
    <row r="16" ht="63" customHeight="1" spans="1:10">
      <c r="A16" s="24" t="s">
        <v>863</v>
      </c>
      <c r="B16" s="24" t="s">
        <v>868</v>
      </c>
      <c r="C16" s="27" t="s">
        <v>994</v>
      </c>
      <c r="D16" s="25"/>
      <c r="E16" s="27" t="s">
        <v>994</v>
      </c>
      <c r="F16" s="33" t="s">
        <v>841</v>
      </c>
      <c r="G16" s="27" t="s">
        <v>994</v>
      </c>
      <c r="H16" s="17">
        <v>30</v>
      </c>
      <c r="I16" s="17">
        <v>30</v>
      </c>
      <c r="J16" s="33"/>
    </row>
    <row r="17" ht="29.1" customHeight="1" spans="1:10">
      <c r="A17" s="24" t="s">
        <v>874</v>
      </c>
      <c r="B17" s="29" t="s">
        <v>940</v>
      </c>
      <c r="C17" s="19" t="s">
        <v>975</v>
      </c>
      <c r="D17" s="30"/>
      <c r="E17" s="52" t="s">
        <v>941</v>
      </c>
      <c r="F17" s="33" t="s">
        <v>841</v>
      </c>
      <c r="G17" s="32">
        <v>0.95</v>
      </c>
      <c r="H17" s="17">
        <v>30</v>
      </c>
      <c r="I17" s="17">
        <v>30</v>
      </c>
      <c r="J17" s="33"/>
    </row>
    <row r="18" ht="28.5" customHeight="1" spans="1:10">
      <c r="A18" s="21" t="s">
        <v>918</v>
      </c>
      <c r="B18" s="17"/>
      <c r="C18" s="17"/>
      <c r="D18" s="33" t="s">
        <v>791</v>
      </c>
      <c r="E18" s="34"/>
      <c r="F18" s="34"/>
      <c r="G18" s="34"/>
      <c r="H18" s="34"/>
      <c r="I18" s="34"/>
      <c r="J18" s="34"/>
    </row>
    <row r="19" ht="28.5" customHeight="1" spans="1:10">
      <c r="A19" s="21" t="s">
        <v>920</v>
      </c>
      <c r="B19" s="17"/>
      <c r="C19" s="17"/>
      <c r="D19" s="17"/>
      <c r="E19" s="17"/>
      <c r="F19" s="17"/>
      <c r="G19" s="17"/>
      <c r="H19" s="17" t="s">
        <v>847</v>
      </c>
      <c r="I19" s="17">
        <v>100</v>
      </c>
      <c r="J19" s="38" t="s">
        <v>921</v>
      </c>
    </row>
    <row r="20" ht="14.25" customHeight="1" spans="1:10">
      <c r="A20" s="35" t="s">
        <v>878</v>
      </c>
      <c r="B20" s="35"/>
      <c r="C20" s="35"/>
      <c r="D20" s="35"/>
      <c r="E20" s="35"/>
      <c r="F20" s="35"/>
      <c r="G20" s="35"/>
      <c r="H20" s="35"/>
      <c r="I20" s="35"/>
      <c r="J20" s="35"/>
    </row>
    <row r="21" ht="14.25" customHeight="1" spans="1:10">
      <c r="A21" s="35" t="s">
        <v>879</v>
      </c>
      <c r="B21" s="35"/>
      <c r="C21" s="35"/>
      <c r="D21" s="35"/>
      <c r="E21" s="35"/>
      <c r="F21" s="35"/>
      <c r="G21" s="35"/>
      <c r="H21" s="35"/>
      <c r="I21" s="35"/>
      <c r="J21" s="35"/>
    </row>
    <row r="22" ht="14.25" customHeight="1" spans="1:10">
      <c r="A22" s="35" t="s">
        <v>880</v>
      </c>
      <c r="B22" s="35"/>
      <c r="C22" s="35"/>
      <c r="D22" s="35"/>
      <c r="E22" s="35"/>
      <c r="F22" s="35"/>
      <c r="G22" s="35"/>
      <c r="H22" s="35"/>
      <c r="I22" s="35"/>
      <c r="J22" s="35"/>
    </row>
    <row r="23" ht="14.25" customHeight="1" spans="1:10">
      <c r="A23" s="35" t="s">
        <v>942</v>
      </c>
      <c r="B23" s="35"/>
      <c r="C23" s="35"/>
      <c r="D23" s="35"/>
      <c r="E23" s="35"/>
      <c r="F23" s="35"/>
      <c r="G23" s="35"/>
      <c r="H23" s="35"/>
      <c r="I23" s="35"/>
      <c r="J23" s="35"/>
    </row>
    <row r="24" ht="14.25" customHeight="1" spans="1:10">
      <c r="A24" s="35" t="s">
        <v>943</v>
      </c>
      <c r="B24" s="35"/>
      <c r="C24" s="35"/>
      <c r="D24" s="35"/>
      <c r="E24" s="35"/>
      <c r="F24" s="35"/>
      <c r="G24" s="35"/>
      <c r="H24" s="35"/>
      <c r="I24" s="35"/>
      <c r="J24" s="35"/>
    </row>
    <row r="25" ht="14.25" customHeight="1" spans="1:10">
      <c r="A25" s="35" t="s">
        <v>944</v>
      </c>
      <c r="B25" s="35"/>
      <c r="C25" s="35"/>
      <c r="D25" s="35"/>
      <c r="E25" s="35"/>
      <c r="F25" s="35"/>
      <c r="G25" s="35"/>
      <c r="H25" s="35"/>
      <c r="I25" s="35"/>
      <c r="J25" s="35"/>
    </row>
    <row r="26" ht="14.25" customHeight="1" spans="1:10">
      <c r="A26" s="35" t="s">
        <v>945</v>
      </c>
      <c r="B26" s="35"/>
      <c r="C26" s="35"/>
      <c r="D26" s="35"/>
      <c r="E26" s="35"/>
      <c r="F26" s="35"/>
      <c r="G26" s="35"/>
      <c r="H26" s="35"/>
      <c r="I26" s="35"/>
      <c r="J26" s="35"/>
    </row>
  </sheetData>
  <mergeCells count="33">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8" defaultRowHeight="13.2"/>
  <cols>
    <col min="1" max="2" width="10.6296296296296" style="1" customWidth="1"/>
    <col min="3" max="3" width="17.6296296296296" style="1" customWidth="1"/>
    <col min="4" max="10" width="10.6296296296296" style="1" customWidth="1"/>
    <col min="11" max="16384" width="8" style="1"/>
  </cols>
  <sheetData>
    <row r="1" ht="27.75" customHeight="1" spans="1:10">
      <c r="A1" s="35"/>
      <c r="B1" s="120"/>
      <c r="C1" s="120"/>
      <c r="D1" s="120"/>
      <c r="E1" s="121" t="s">
        <v>882</v>
      </c>
      <c r="F1" s="120"/>
      <c r="G1" s="120"/>
      <c r="H1" s="120"/>
      <c r="I1" s="120"/>
      <c r="J1" s="120"/>
    </row>
    <row r="2" ht="13.5" customHeight="1" spans="1:10">
      <c r="A2" s="120"/>
      <c r="B2" s="120"/>
      <c r="C2" s="120"/>
      <c r="D2" s="120"/>
      <c r="E2" s="120"/>
      <c r="F2" s="120"/>
      <c r="G2" s="120"/>
      <c r="H2" s="120"/>
      <c r="I2" s="120"/>
      <c r="J2" s="36"/>
    </row>
    <row r="3" ht="15" customHeight="1" spans="1:10">
      <c r="A3" s="173" t="s">
        <v>925</v>
      </c>
      <c r="B3" s="174"/>
      <c r="C3" s="174"/>
      <c r="D3" s="174"/>
      <c r="E3" s="175"/>
      <c r="F3" s="174"/>
      <c r="G3" s="174"/>
      <c r="H3" s="174"/>
      <c r="I3" s="174"/>
      <c r="J3" s="177"/>
    </row>
    <row r="4" ht="28.5" customHeight="1" spans="1:10">
      <c r="A4" s="21" t="s">
        <v>884</v>
      </c>
      <c r="B4" s="17"/>
      <c r="C4" s="17" t="s">
        <v>995</v>
      </c>
      <c r="D4" s="38"/>
      <c r="E4" s="38"/>
      <c r="F4" s="38"/>
      <c r="G4" s="38"/>
      <c r="H4" s="38"/>
      <c r="I4" s="38"/>
      <c r="J4" s="38"/>
    </row>
    <row r="5" ht="28.5" customHeight="1" spans="1:10">
      <c r="A5" s="21" t="s">
        <v>886</v>
      </c>
      <c r="B5" s="17"/>
      <c r="C5" s="17" t="s">
        <v>887</v>
      </c>
      <c r="D5" s="38"/>
      <c r="E5" s="38"/>
      <c r="F5" s="17" t="s">
        <v>888</v>
      </c>
      <c r="G5" s="17" t="s">
        <v>887</v>
      </c>
      <c r="H5" s="38"/>
      <c r="I5" s="38"/>
      <c r="J5" s="38"/>
    </row>
    <row r="6" ht="28.5" customHeight="1" spans="1:10">
      <c r="A6" s="21" t="s">
        <v>927</v>
      </c>
      <c r="B6" s="17"/>
      <c r="C6" s="33"/>
      <c r="D6" s="17" t="s">
        <v>798</v>
      </c>
      <c r="E6" s="17" t="s">
        <v>706</v>
      </c>
      <c r="F6" s="17" t="s">
        <v>890</v>
      </c>
      <c r="G6" s="17" t="s">
        <v>891</v>
      </c>
      <c r="H6" s="17" t="s">
        <v>928</v>
      </c>
      <c r="I6" s="17" t="s">
        <v>893</v>
      </c>
      <c r="J6" s="17"/>
    </row>
    <row r="7" ht="28.5" customHeight="1" spans="1:10">
      <c r="A7" s="21"/>
      <c r="B7" s="17"/>
      <c r="C7" s="33" t="s">
        <v>807</v>
      </c>
      <c r="D7" s="176">
        <v>9110</v>
      </c>
      <c r="E7" s="176">
        <v>9110</v>
      </c>
      <c r="F7" s="176">
        <v>9110</v>
      </c>
      <c r="G7" s="17" t="s">
        <v>46</v>
      </c>
      <c r="H7" s="124">
        <f>F7/E7</f>
        <v>1</v>
      </c>
      <c r="I7" s="17">
        <v>10</v>
      </c>
      <c r="J7" s="38"/>
    </row>
    <row r="8" ht="28.5" customHeight="1" spans="1:10">
      <c r="A8" s="21"/>
      <c r="B8" s="17"/>
      <c r="C8" s="33" t="s">
        <v>809</v>
      </c>
      <c r="D8" s="176">
        <v>9110</v>
      </c>
      <c r="E8" s="176">
        <v>9110</v>
      </c>
      <c r="F8" s="176">
        <v>9110</v>
      </c>
      <c r="G8" s="17" t="s">
        <v>710</v>
      </c>
      <c r="H8" s="124">
        <f>F8/E8</f>
        <v>1</v>
      </c>
      <c r="I8" s="17" t="s">
        <v>710</v>
      </c>
      <c r="J8" s="38"/>
    </row>
    <row r="9" ht="28.5" customHeight="1" spans="1:10">
      <c r="A9" s="21"/>
      <c r="B9" s="17"/>
      <c r="C9" s="33" t="s">
        <v>929</v>
      </c>
      <c r="D9" s="33">
        <v>0</v>
      </c>
      <c r="E9" s="33">
        <v>0</v>
      </c>
      <c r="F9" s="33">
        <v>0</v>
      </c>
      <c r="G9" s="17" t="s">
        <v>710</v>
      </c>
      <c r="H9" s="38" t="s">
        <v>841</v>
      </c>
      <c r="I9" s="17" t="s">
        <v>710</v>
      </c>
      <c r="J9" s="38"/>
    </row>
    <row r="10" ht="28.5" customHeight="1" spans="1:10">
      <c r="A10" s="21"/>
      <c r="B10" s="17"/>
      <c r="C10" s="33" t="s">
        <v>930</v>
      </c>
      <c r="D10" s="17" t="s">
        <v>710</v>
      </c>
      <c r="E10" s="17" t="s">
        <v>710</v>
      </c>
      <c r="F10" s="17" t="s">
        <v>710</v>
      </c>
      <c r="G10" s="17" t="s">
        <v>710</v>
      </c>
      <c r="H10" s="38" t="s">
        <v>841</v>
      </c>
      <c r="I10" s="17" t="s">
        <v>710</v>
      </c>
      <c r="J10" s="38"/>
    </row>
    <row r="11" ht="28.5" customHeight="1" spans="1:10">
      <c r="A11" s="16" t="s">
        <v>931</v>
      </c>
      <c r="B11" s="17" t="s">
        <v>898</v>
      </c>
      <c r="C11" s="17"/>
      <c r="D11" s="17"/>
      <c r="E11" s="17"/>
      <c r="F11" s="17" t="s">
        <v>899</v>
      </c>
      <c r="G11" s="17"/>
      <c r="H11" s="17"/>
      <c r="I11" s="17"/>
      <c r="J11" s="17"/>
    </row>
    <row r="12" ht="28.5" customHeight="1" spans="1:10">
      <c r="A12" s="18"/>
      <c r="B12" s="33" t="s">
        <v>996</v>
      </c>
      <c r="C12" s="34"/>
      <c r="D12" s="34"/>
      <c r="E12" s="34"/>
      <c r="F12" s="34"/>
      <c r="G12" s="33" t="s">
        <v>996</v>
      </c>
      <c r="H12" s="34"/>
      <c r="I12" s="34"/>
      <c r="J12" s="34"/>
    </row>
    <row r="13" ht="28.5" customHeight="1" spans="1:10">
      <c r="A13" s="21" t="s">
        <v>816</v>
      </c>
      <c r="B13" s="17"/>
      <c r="C13" s="17"/>
      <c r="D13" s="17" t="s">
        <v>902</v>
      </c>
      <c r="E13" s="17"/>
      <c r="F13" s="17"/>
      <c r="G13" s="17" t="s">
        <v>820</v>
      </c>
      <c r="H13" s="17" t="s">
        <v>891</v>
      </c>
      <c r="I13" s="17" t="s">
        <v>893</v>
      </c>
      <c r="J13" s="30" t="s">
        <v>934</v>
      </c>
    </row>
    <row r="14" ht="28.5" customHeight="1" spans="1:10">
      <c r="A14" s="22" t="s">
        <v>822</v>
      </c>
      <c r="B14" s="23" t="s">
        <v>823</v>
      </c>
      <c r="C14" s="17" t="s">
        <v>824</v>
      </c>
      <c r="D14" s="17" t="s">
        <v>817</v>
      </c>
      <c r="E14" s="17" t="s">
        <v>818</v>
      </c>
      <c r="F14" s="17" t="s">
        <v>819</v>
      </c>
      <c r="G14" s="23"/>
      <c r="H14" s="23"/>
      <c r="I14" s="17"/>
      <c r="J14" s="30"/>
    </row>
    <row r="15" ht="38.1" customHeight="1" spans="1:10">
      <c r="A15" s="24" t="s">
        <v>825</v>
      </c>
      <c r="B15" s="24" t="s">
        <v>826</v>
      </c>
      <c r="C15" s="19" t="s">
        <v>973</v>
      </c>
      <c r="D15" s="25" t="s">
        <v>834</v>
      </c>
      <c r="E15" s="178">
        <v>9110</v>
      </c>
      <c r="F15" s="53" t="s">
        <v>908</v>
      </c>
      <c r="G15" s="176">
        <v>9110</v>
      </c>
      <c r="H15" s="24">
        <v>30</v>
      </c>
      <c r="I15" s="17">
        <v>30</v>
      </c>
      <c r="J15" s="30"/>
    </row>
    <row r="16" ht="63" customHeight="1" spans="1:10">
      <c r="A16" s="24" t="s">
        <v>863</v>
      </c>
      <c r="B16" s="24" t="s">
        <v>868</v>
      </c>
      <c r="C16" s="27" t="s">
        <v>997</v>
      </c>
      <c r="D16" s="25"/>
      <c r="E16" s="27" t="s">
        <v>997</v>
      </c>
      <c r="F16" s="33" t="s">
        <v>841</v>
      </c>
      <c r="G16" s="27" t="s">
        <v>997</v>
      </c>
      <c r="H16" s="17">
        <v>30</v>
      </c>
      <c r="I16" s="17">
        <v>30</v>
      </c>
      <c r="J16" s="33"/>
    </row>
    <row r="17" ht="29.1" customHeight="1" spans="1:10">
      <c r="A17" s="24" t="s">
        <v>874</v>
      </c>
      <c r="B17" s="29" t="s">
        <v>940</v>
      </c>
      <c r="C17" s="19" t="s">
        <v>975</v>
      </c>
      <c r="D17" s="30"/>
      <c r="E17" s="52" t="s">
        <v>941</v>
      </c>
      <c r="F17" s="33" t="s">
        <v>841</v>
      </c>
      <c r="G17" s="32">
        <v>0.95</v>
      </c>
      <c r="H17" s="17">
        <v>30</v>
      </c>
      <c r="I17" s="17">
        <v>30</v>
      </c>
      <c r="J17" s="33"/>
    </row>
    <row r="18" ht="28.5" customHeight="1" spans="1:10">
      <c r="A18" s="21" t="s">
        <v>918</v>
      </c>
      <c r="B18" s="17"/>
      <c r="C18" s="17"/>
      <c r="D18" s="33" t="s">
        <v>791</v>
      </c>
      <c r="E18" s="34"/>
      <c r="F18" s="34"/>
      <c r="G18" s="34"/>
      <c r="H18" s="34"/>
      <c r="I18" s="34"/>
      <c r="J18" s="34"/>
    </row>
    <row r="19" ht="28.5" customHeight="1" spans="1:10">
      <c r="A19" s="21" t="s">
        <v>920</v>
      </c>
      <c r="B19" s="17"/>
      <c r="C19" s="17"/>
      <c r="D19" s="17"/>
      <c r="E19" s="17"/>
      <c r="F19" s="17"/>
      <c r="G19" s="17"/>
      <c r="H19" s="17" t="s">
        <v>847</v>
      </c>
      <c r="I19" s="17">
        <v>100</v>
      </c>
      <c r="J19" s="38" t="s">
        <v>921</v>
      </c>
    </row>
    <row r="20" ht="14.25" customHeight="1" spans="1:10">
      <c r="A20" s="35" t="s">
        <v>878</v>
      </c>
      <c r="B20" s="35"/>
      <c r="C20" s="35"/>
      <c r="D20" s="35"/>
      <c r="E20" s="35"/>
      <c r="F20" s="35"/>
      <c r="G20" s="35"/>
      <c r="H20" s="35"/>
      <c r="I20" s="35"/>
      <c r="J20" s="35"/>
    </row>
    <row r="21" ht="14.25" customHeight="1" spans="1:10">
      <c r="A21" s="35" t="s">
        <v>879</v>
      </c>
      <c r="B21" s="35"/>
      <c r="C21" s="35"/>
      <c r="D21" s="35"/>
      <c r="E21" s="35"/>
      <c r="F21" s="35"/>
      <c r="G21" s="35"/>
      <c r="H21" s="35"/>
      <c r="I21" s="35"/>
      <c r="J21" s="35"/>
    </row>
    <row r="22" ht="14.25" customHeight="1" spans="1:10">
      <c r="A22" s="35" t="s">
        <v>880</v>
      </c>
      <c r="B22" s="35"/>
      <c r="C22" s="35"/>
      <c r="D22" s="35"/>
      <c r="E22" s="35"/>
      <c r="F22" s="35"/>
      <c r="G22" s="35"/>
      <c r="H22" s="35"/>
      <c r="I22" s="35"/>
      <c r="J22" s="35"/>
    </row>
    <row r="23" ht="14.25" customHeight="1" spans="1:10">
      <c r="A23" s="35" t="s">
        <v>942</v>
      </c>
      <c r="B23" s="35"/>
      <c r="C23" s="35"/>
      <c r="D23" s="35"/>
      <c r="E23" s="35"/>
      <c r="F23" s="35"/>
      <c r="G23" s="35"/>
      <c r="H23" s="35"/>
      <c r="I23" s="35"/>
      <c r="J23" s="35"/>
    </row>
    <row r="24" ht="14.25" customHeight="1" spans="1:10">
      <c r="A24" s="35" t="s">
        <v>943</v>
      </c>
      <c r="B24" s="35"/>
      <c r="C24" s="35"/>
      <c r="D24" s="35"/>
      <c r="E24" s="35"/>
      <c r="F24" s="35"/>
      <c r="G24" s="35"/>
      <c r="H24" s="35"/>
      <c r="I24" s="35"/>
      <c r="J24" s="35"/>
    </row>
    <row r="25" ht="14.25" customHeight="1" spans="1:10">
      <c r="A25" s="35" t="s">
        <v>944</v>
      </c>
      <c r="B25" s="35"/>
      <c r="C25" s="35"/>
      <c r="D25" s="35"/>
      <c r="E25" s="35"/>
      <c r="F25" s="35"/>
      <c r="G25" s="35"/>
      <c r="H25" s="35"/>
      <c r="I25" s="35"/>
      <c r="J25" s="35"/>
    </row>
    <row r="26" ht="14.25" customHeight="1" spans="1:10">
      <c r="A26" s="35" t="s">
        <v>945</v>
      </c>
      <c r="B26" s="35"/>
      <c r="C26" s="35"/>
      <c r="D26" s="35"/>
      <c r="E26" s="35"/>
      <c r="F26" s="35"/>
      <c r="G26" s="35"/>
      <c r="H26" s="35"/>
      <c r="I26" s="35"/>
      <c r="J26" s="35"/>
    </row>
  </sheetData>
  <mergeCells count="33">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8" defaultRowHeight="13.2"/>
  <cols>
    <col min="1" max="2" width="10.6296296296296" style="1" customWidth="1"/>
    <col min="3" max="3" width="18.25" style="1" customWidth="1"/>
    <col min="4" max="10" width="10.6296296296296" style="1" customWidth="1"/>
    <col min="11" max="16384" width="8" style="1"/>
  </cols>
  <sheetData>
    <row r="1" ht="27.75" customHeight="1" spans="1:10">
      <c r="A1" s="35"/>
      <c r="B1" s="120"/>
      <c r="C1" s="120"/>
      <c r="D1" s="120"/>
      <c r="E1" s="121" t="s">
        <v>882</v>
      </c>
      <c r="F1" s="120"/>
      <c r="G1" s="120"/>
      <c r="H1" s="120"/>
      <c r="I1" s="120"/>
      <c r="J1" s="120"/>
    </row>
    <row r="2" ht="13.5" customHeight="1" spans="1:10">
      <c r="A2" s="120"/>
      <c r="B2" s="120"/>
      <c r="C2" s="120"/>
      <c r="D2" s="120"/>
      <c r="E2" s="120"/>
      <c r="F2" s="120"/>
      <c r="G2" s="120"/>
      <c r="H2" s="120"/>
      <c r="I2" s="120"/>
      <c r="J2" s="36"/>
    </row>
    <row r="3" ht="15" customHeight="1" spans="1:10">
      <c r="A3" s="173" t="s">
        <v>925</v>
      </c>
      <c r="B3" s="174"/>
      <c r="C3" s="174"/>
      <c r="D3" s="174"/>
      <c r="E3" s="175"/>
      <c r="F3" s="174"/>
      <c r="G3" s="174"/>
      <c r="H3" s="174"/>
      <c r="I3" s="174"/>
      <c r="J3" s="177"/>
    </row>
    <row r="4" ht="28.5" customHeight="1" spans="1:10">
      <c r="A4" s="21" t="s">
        <v>884</v>
      </c>
      <c r="B4" s="17"/>
      <c r="C4" s="17" t="s">
        <v>998</v>
      </c>
      <c r="D4" s="38"/>
      <c r="E4" s="38"/>
      <c r="F4" s="38"/>
      <c r="G4" s="38"/>
      <c r="H4" s="38"/>
      <c r="I4" s="38"/>
      <c r="J4" s="38"/>
    </row>
    <row r="5" ht="28.5" customHeight="1" spans="1:10">
      <c r="A5" s="21" t="s">
        <v>886</v>
      </c>
      <c r="B5" s="17"/>
      <c r="C5" s="17" t="s">
        <v>887</v>
      </c>
      <c r="D5" s="38"/>
      <c r="E5" s="38"/>
      <c r="F5" s="17" t="s">
        <v>888</v>
      </c>
      <c r="G5" s="17" t="s">
        <v>887</v>
      </c>
      <c r="H5" s="38"/>
      <c r="I5" s="38"/>
      <c r="J5" s="38"/>
    </row>
    <row r="6" ht="28.5" customHeight="1" spans="1:10">
      <c r="A6" s="21" t="s">
        <v>927</v>
      </c>
      <c r="B6" s="17"/>
      <c r="C6" s="33"/>
      <c r="D6" s="17" t="s">
        <v>798</v>
      </c>
      <c r="E6" s="17" t="s">
        <v>706</v>
      </c>
      <c r="F6" s="17" t="s">
        <v>890</v>
      </c>
      <c r="G6" s="17" t="s">
        <v>891</v>
      </c>
      <c r="H6" s="17" t="s">
        <v>928</v>
      </c>
      <c r="I6" s="17" t="s">
        <v>893</v>
      </c>
      <c r="J6" s="17"/>
    </row>
    <row r="7" ht="28.5" customHeight="1" spans="1:10">
      <c r="A7" s="21"/>
      <c r="B7" s="17"/>
      <c r="C7" s="33" t="s">
        <v>807</v>
      </c>
      <c r="D7" s="176">
        <v>46900</v>
      </c>
      <c r="E7" s="176">
        <v>46900</v>
      </c>
      <c r="F7" s="176">
        <v>46900</v>
      </c>
      <c r="G7" s="17" t="s">
        <v>46</v>
      </c>
      <c r="H7" s="124">
        <f>F7/E7</f>
        <v>1</v>
      </c>
      <c r="I7" s="17">
        <v>10</v>
      </c>
      <c r="J7" s="38"/>
    </row>
    <row r="8" ht="28.5" customHeight="1" spans="1:10">
      <c r="A8" s="21"/>
      <c r="B8" s="17"/>
      <c r="C8" s="33" t="s">
        <v>809</v>
      </c>
      <c r="D8" s="176">
        <v>46900</v>
      </c>
      <c r="E8" s="176">
        <v>46900</v>
      </c>
      <c r="F8" s="176">
        <v>46900</v>
      </c>
      <c r="G8" s="17" t="s">
        <v>710</v>
      </c>
      <c r="H8" s="124">
        <f>F8/E8</f>
        <v>1</v>
      </c>
      <c r="I8" s="17" t="s">
        <v>710</v>
      </c>
      <c r="J8" s="38"/>
    </row>
    <row r="9" ht="28.5" customHeight="1" spans="1:10">
      <c r="A9" s="21"/>
      <c r="B9" s="17"/>
      <c r="C9" s="33" t="s">
        <v>929</v>
      </c>
      <c r="D9" s="33">
        <v>0</v>
      </c>
      <c r="E9" s="33">
        <v>0</v>
      </c>
      <c r="F9" s="33">
        <v>0</v>
      </c>
      <c r="G9" s="17" t="s">
        <v>710</v>
      </c>
      <c r="H9" s="38" t="s">
        <v>841</v>
      </c>
      <c r="I9" s="17" t="s">
        <v>710</v>
      </c>
      <c r="J9" s="38"/>
    </row>
    <row r="10" ht="28.5" customHeight="1" spans="1:10">
      <c r="A10" s="21"/>
      <c r="B10" s="17"/>
      <c r="C10" s="33" t="s">
        <v>930</v>
      </c>
      <c r="D10" s="17" t="s">
        <v>710</v>
      </c>
      <c r="E10" s="17" t="s">
        <v>710</v>
      </c>
      <c r="F10" s="17" t="s">
        <v>710</v>
      </c>
      <c r="G10" s="17" t="s">
        <v>710</v>
      </c>
      <c r="H10" s="38" t="s">
        <v>841</v>
      </c>
      <c r="I10" s="17" t="s">
        <v>710</v>
      </c>
      <c r="J10" s="38"/>
    </row>
    <row r="11" ht="28.5" customHeight="1" spans="1:10">
      <c r="A11" s="16" t="s">
        <v>931</v>
      </c>
      <c r="B11" s="17" t="s">
        <v>898</v>
      </c>
      <c r="C11" s="17"/>
      <c r="D11" s="17"/>
      <c r="E11" s="17"/>
      <c r="F11" s="17" t="s">
        <v>899</v>
      </c>
      <c r="G11" s="17"/>
      <c r="H11" s="17"/>
      <c r="I11" s="17"/>
      <c r="J11" s="17"/>
    </row>
    <row r="12" ht="28.5" customHeight="1" spans="1:10">
      <c r="A12" s="18"/>
      <c r="B12" s="33" t="s">
        <v>999</v>
      </c>
      <c r="C12" s="34"/>
      <c r="D12" s="34"/>
      <c r="E12" s="34"/>
      <c r="F12" s="34"/>
      <c r="G12" s="33" t="s">
        <v>999</v>
      </c>
      <c r="H12" s="34"/>
      <c r="I12" s="34"/>
      <c r="J12" s="34"/>
    </row>
    <row r="13" ht="28.5" customHeight="1" spans="1:10">
      <c r="A13" s="21" t="s">
        <v>816</v>
      </c>
      <c r="B13" s="17"/>
      <c r="C13" s="17"/>
      <c r="D13" s="17" t="s">
        <v>902</v>
      </c>
      <c r="E13" s="17"/>
      <c r="F13" s="17"/>
      <c r="G13" s="17" t="s">
        <v>820</v>
      </c>
      <c r="H13" s="17" t="s">
        <v>891</v>
      </c>
      <c r="I13" s="17" t="s">
        <v>893</v>
      </c>
      <c r="J13" s="30" t="s">
        <v>934</v>
      </c>
    </row>
    <row r="14" ht="28.5" customHeight="1" spans="1:10">
      <c r="A14" s="22" t="s">
        <v>822</v>
      </c>
      <c r="B14" s="23" t="s">
        <v>823</v>
      </c>
      <c r="C14" s="17" t="s">
        <v>824</v>
      </c>
      <c r="D14" s="17" t="s">
        <v>817</v>
      </c>
      <c r="E14" s="17" t="s">
        <v>818</v>
      </c>
      <c r="F14" s="17" t="s">
        <v>819</v>
      </c>
      <c r="G14" s="23"/>
      <c r="H14" s="23"/>
      <c r="I14" s="17"/>
      <c r="J14" s="30"/>
    </row>
    <row r="15" ht="38.1" customHeight="1" spans="1:10">
      <c r="A15" s="24" t="s">
        <v>825</v>
      </c>
      <c r="B15" s="24" t="s">
        <v>826</v>
      </c>
      <c r="C15" s="19" t="s">
        <v>973</v>
      </c>
      <c r="D15" s="25" t="s">
        <v>834</v>
      </c>
      <c r="E15" s="178">
        <v>46900</v>
      </c>
      <c r="F15" s="53" t="s">
        <v>908</v>
      </c>
      <c r="G15" s="176">
        <v>46900</v>
      </c>
      <c r="H15" s="24">
        <v>30</v>
      </c>
      <c r="I15" s="17">
        <v>30</v>
      </c>
      <c r="J15" s="30"/>
    </row>
    <row r="16" ht="63" customHeight="1" spans="1:10">
      <c r="A16" s="24" t="s">
        <v>863</v>
      </c>
      <c r="B16" s="24" t="s">
        <v>868</v>
      </c>
      <c r="C16" s="27" t="s">
        <v>999</v>
      </c>
      <c r="D16" s="25"/>
      <c r="E16" s="27" t="s">
        <v>999</v>
      </c>
      <c r="F16" s="33" t="s">
        <v>841</v>
      </c>
      <c r="G16" s="27" t="s">
        <v>999</v>
      </c>
      <c r="H16" s="17">
        <v>30</v>
      </c>
      <c r="I16" s="17">
        <v>30</v>
      </c>
      <c r="J16" s="33"/>
    </row>
    <row r="17" ht="29.1" customHeight="1" spans="1:10">
      <c r="A17" s="24" t="s">
        <v>874</v>
      </c>
      <c r="B17" s="29" t="s">
        <v>940</v>
      </c>
      <c r="C17" s="19" t="s">
        <v>975</v>
      </c>
      <c r="D17" s="30"/>
      <c r="E17" s="52" t="s">
        <v>941</v>
      </c>
      <c r="F17" s="33" t="s">
        <v>841</v>
      </c>
      <c r="G17" s="32">
        <v>0.95</v>
      </c>
      <c r="H17" s="17">
        <v>30</v>
      </c>
      <c r="I17" s="17">
        <v>30</v>
      </c>
      <c r="J17" s="33"/>
    </row>
    <row r="18" ht="28.5" customHeight="1" spans="1:10">
      <c r="A18" s="21" t="s">
        <v>918</v>
      </c>
      <c r="B18" s="17"/>
      <c r="C18" s="17"/>
      <c r="D18" s="33" t="s">
        <v>791</v>
      </c>
      <c r="E18" s="34"/>
      <c r="F18" s="34"/>
      <c r="G18" s="34"/>
      <c r="H18" s="34"/>
      <c r="I18" s="34"/>
      <c r="J18" s="34"/>
    </row>
    <row r="19" ht="28.5" customHeight="1" spans="1:10">
      <c r="A19" s="21" t="s">
        <v>920</v>
      </c>
      <c r="B19" s="17"/>
      <c r="C19" s="17"/>
      <c r="D19" s="17"/>
      <c r="E19" s="17"/>
      <c r="F19" s="17"/>
      <c r="G19" s="17"/>
      <c r="H19" s="17" t="s">
        <v>847</v>
      </c>
      <c r="I19" s="17">
        <v>100</v>
      </c>
      <c r="J19" s="38" t="s">
        <v>921</v>
      </c>
    </row>
    <row r="20" ht="14.25" customHeight="1" spans="1:10">
      <c r="A20" s="35" t="s">
        <v>878</v>
      </c>
      <c r="B20" s="35"/>
      <c r="C20" s="35"/>
      <c r="D20" s="35"/>
      <c r="E20" s="35"/>
      <c r="F20" s="35"/>
      <c r="G20" s="35"/>
      <c r="H20" s="35"/>
      <c r="I20" s="35"/>
      <c r="J20" s="35"/>
    </row>
    <row r="21" ht="14.25" customHeight="1" spans="1:10">
      <c r="A21" s="35" t="s">
        <v>879</v>
      </c>
      <c r="B21" s="35"/>
      <c r="C21" s="35"/>
      <c r="D21" s="35"/>
      <c r="E21" s="35"/>
      <c r="F21" s="35"/>
      <c r="G21" s="35"/>
      <c r="H21" s="35"/>
      <c r="I21" s="35"/>
      <c r="J21" s="35"/>
    </row>
    <row r="22" ht="14.25" customHeight="1" spans="1:10">
      <c r="A22" s="35" t="s">
        <v>880</v>
      </c>
      <c r="B22" s="35"/>
      <c r="C22" s="35"/>
      <c r="D22" s="35"/>
      <c r="E22" s="35"/>
      <c r="F22" s="35"/>
      <c r="G22" s="35"/>
      <c r="H22" s="35"/>
      <c r="I22" s="35"/>
      <c r="J22" s="35"/>
    </row>
    <row r="23" ht="14.25" customHeight="1" spans="1:10">
      <c r="A23" s="35" t="s">
        <v>942</v>
      </c>
      <c r="B23" s="35"/>
      <c r="C23" s="35"/>
      <c r="D23" s="35"/>
      <c r="E23" s="35"/>
      <c r="F23" s="35"/>
      <c r="G23" s="35"/>
      <c r="H23" s="35"/>
      <c r="I23" s="35"/>
      <c r="J23" s="35"/>
    </row>
    <row r="24" ht="14.25" customHeight="1" spans="1:10">
      <c r="A24" s="35" t="s">
        <v>943</v>
      </c>
      <c r="B24" s="35"/>
      <c r="C24" s="35"/>
      <c r="D24" s="35"/>
      <c r="E24" s="35"/>
      <c r="F24" s="35"/>
      <c r="G24" s="35"/>
      <c r="H24" s="35"/>
      <c r="I24" s="35"/>
      <c r="J24" s="35"/>
    </row>
    <row r="25" ht="14.25" customHeight="1" spans="1:10">
      <c r="A25" s="35" t="s">
        <v>944</v>
      </c>
      <c r="B25" s="35"/>
      <c r="C25" s="35"/>
      <c r="D25" s="35"/>
      <c r="E25" s="35"/>
      <c r="F25" s="35"/>
      <c r="G25" s="35"/>
      <c r="H25" s="35"/>
      <c r="I25" s="35"/>
      <c r="J25" s="35"/>
    </row>
    <row r="26" ht="14.25" customHeight="1" spans="1:10">
      <c r="A26" s="35" t="s">
        <v>945</v>
      </c>
      <c r="B26" s="35"/>
      <c r="C26" s="35"/>
      <c r="D26" s="35"/>
      <c r="E26" s="35"/>
      <c r="F26" s="35"/>
      <c r="G26" s="35"/>
      <c r="H26" s="35"/>
      <c r="I26" s="35"/>
      <c r="J26" s="35"/>
    </row>
  </sheetData>
  <mergeCells count="33">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8" defaultRowHeight="13.2"/>
  <cols>
    <col min="1" max="2" width="10.6296296296296" style="1" customWidth="1"/>
    <col min="3" max="3" width="18.1296296296296" style="1" customWidth="1"/>
    <col min="4" max="10" width="10.6296296296296" style="1" customWidth="1"/>
    <col min="11" max="16384" width="8" style="1"/>
  </cols>
  <sheetData>
    <row r="1" ht="27.75" customHeight="1" spans="1:10">
      <c r="A1" s="35"/>
      <c r="B1" s="120"/>
      <c r="C1" s="120"/>
      <c r="D1" s="120"/>
      <c r="E1" s="121" t="s">
        <v>882</v>
      </c>
      <c r="F1" s="120"/>
      <c r="G1" s="120"/>
      <c r="H1" s="120"/>
      <c r="I1" s="120"/>
      <c r="J1" s="120"/>
    </row>
    <row r="2" ht="13.5" customHeight="1" spans="1:10">
      <c r="A2" s="120"/>
      <c r="B2" s="120"/>
      <c r="C2" s="120"/>
      <c r="D2" s="120"/>
      <c r="E2" s="120"/>
      <c r="F2" s="120"/>
      <c r="G2" s="120"/>
      <c r="H2" s="120"/>
      <c r="I2" s="120"/>
      <c r="J2" s="36"/>
    </row>
    <row r="3" ht="15" customHeight="1" spans="1:10">
      <c r="A3" s="173" t="s">
        <v>925</v>
      </c>
      <c r="B3" s="174"/>
      <c r="C3" s="174"/>
      <c r="D3" s="174"/>
      <c r="E3" s="175"/>
      <c r="F3" s="174"/>
      <c r="G3" s="174"/>
      <c r="H3" s="174"/>
      <c r="I3" s="174"/>
      <c r="J3" s="177"/>
    </row>
    <row r="4" ht="28.5" customHeight="1" spans="1:10">
      <c r="A4" s="21" t="s">
        <v>884</v>
      </c>
      <c r="B4" s="17"/>
      <c r="C4" s="17" t="s">
        <v>1000</v>
      </c>
      <c r="D4" s="38"/>
      <c r="E4" s="38"/>
      <c r="F4" s="38"/>
      <c r="G4" s="38"/>
      <c r="H4" s="38"/>
      <c r="I4" s="38"/>
      <c r="J4" s="38"/>
    </row>
    <row r="5" ht="28.5" customHeight="1" spans="1:10">
      <c r="A5" s="21" t="s">
        <v>886</v>
      </c>
      <c r="B5" s="17"/>
      <c r="C5" s="17" t="s">
        <v>887</v>
      </c>
      <c r="D5" s="38"/>
      <c r="E5" s="38"/>
      <c r="F5" s="17" t="s">
        <v>888</v>
      </c>
      <c r="G5" s="17" t="s">
        <v>887</v>
      </c>
      <c r="H5" s="38"/>
      <c r="I5" s="38"/>
      <c r="J5" s="38"/>
    </row>
    <row r="6" ht="28.5" customHeight="1" spans="1:10">
      <c r="A6" s="21" t="s">
        <v>927</v>
      </c>
      <c r="B6" s="17"/>
      <c r="C6" s="33"/>
      <c r="D6" s="17" t="s">
        <v>798</v>
      </c>
      <c r="E6" s="17" t="s">
        <v>706</v>
      </c>
      <c r="F6" s="17" t="s">
        <v>890</v>
      </c>
      <c r="G6" s="17" t="s">
        <v>891</v>
      </c>
      <c r="H6" s="17" t="s">
        <v>928</v>
      </c>
      <c r="I6" s="17" t="s">
        <v>893</v>
      </c>
      <c r="J6" s="17"/>
    </row>
    <row r="7" ht="28.5" customHeight="1" spans="1:10">
      <c r="A7" s="21"/>
      <c r="B7" s="17"/>
      <c r="C7" s="33" t="s">
        <v>807</v>
      </c>
      <c r="D7" s="176">
        <v>41982</v>
      </c>
      <c r="E7" s="176">
        <v>41982</v>
      </c>
      <c r="F7" s="176">
        <v>41982</v>
      </c>
      <c r="G7" s="17" t="s">
        <v>46</v>
      </c>
      <c r="H7" s="124">
        <f>F7/E7</f>
        <v>1</v>
      </c>
      <c r="I7" s="17">
        <v>10</v>
      </c>
      <c r="J7" s="38"/>
    </row>
    <row r="8" ht="28.5" customHeight="1" spans="1:10">
      <c r="A8" s="21"/>
      <c r="B8" s="17"/>
      <c r="C8" s="33" t="s">
        <v>809</v>
      </c>
      <c r="D8" s="176">
        <v>41982</v>
      </c>
      <c r="E8" s="176">
        <v>41982</v>
      </c>
      <c r="F8" s="176">
        <v>41982</v>
      </c>
      <c r="G8" s="17" t="s">
        <v>710</v>
      </c>
      <c r="H8" s="124">
        <f>F8/E8</f>
        <v>1</v>
      </c>
      <c r="I8" s="17" t="s">
        <v>710</v>
      </c>
      <c r="J8" s="38"/>
    </row>
    <row r="9" ht="28.5" customHeight="1" spans="1:10">
      <c r="A9" s="21"/>
      <c r="B9" s="17"/>
      <c r="C9" s="33" t="s">
        <v>929</v>
      </c>
      <c r="D9" s="33">
        <v>0</v>
      </c>
      <c r="E9" s="33">
        <v>0</v>
      </c>
      <c r="F9" s="33">
        <v>0</v>
      </c>
      <c r="G9" s="17" t="s">
        <v>710</v>
      </c>
      <c r="H9" s="38" t="s">
        <v>841</v>
      </c>
      <c r="I9" s="17" t="s">
        <v>710</v>
      </c>
      <c r="J9" s="38"/>
    </row>
    <row r="10" ht="28.5" customHeight="1" spans="1:10">
      <c r="A10" s="21"/>
      <c r="B10" s="17"/>
      <c r="C10" s="33" t="s">
        <v>930</v>
      </c>
      <c r="D10" s="17" t="s">
        <v>710</v>
      </c>
      <c r="E10" s="17" t="s">
        <v>710</v>
      </c>
      <c r="F10" s="17" t="s">
        <v>710</v>
      </c>
      <c r="G10" s="17" t="s">
        <v>710</v>
      </c>
      <c r="H10" s="38" t="s">
        <v>841</v>
      </c>
      <c r="I10" s="17" t="s">
        <v>710</v>
      </c>
      <c r="J10" s="38"/>
    </row>
    <row r="11" ht="28.5" customHeight="1" spans="1:10">
      <c r="A11" s="16" t="s">
        <v>931</v>
      </c>
      <c r="B11" s="17" t="s">
        <v>898</v>
      </c>
      <c r="C11" s="17"/>
      <c r="D11" s="17"/>
      <c r="E11" s="17"/>
      <c r="F11" s="17" t="s">
        <v>899</v>
      </c>
      <c r="G11" s="17"/>
      <c r="H11" s="17"/>
      <c r="I11" s="17"/>
      <c r="J11" s="17"/>
    </row>
    <row r="12" ht="28.5" customHeight="1" spans="1:10">
      <c r="A12" s="18"/>
      <c r="B12" s="33" t="s">
        <v>996</v>
      </c>
      <c r="C12" s="34"/>
      <c r="D12" s="34"/>
      <c r="E12" s="34"/>
      <c r="F12" s="34"/>
      <c r="G12" s="33" t="s">
        <v>996</v>
      </c>
      <c r="H12" s="34"/>
      <c r="I12" s="34"/>
      <c r="J12" s="34"/>
    </row>
    <row r="13" ht="28.5" customHeight="1" spans="1:10">
      <c r="A13" s="21" t="s">
        <v>816</v>
      </c>
      <c r="B13" s="17"/>
      <c r="C13" s="17"/>
      <c r="D13" s="17" t="s">
        <v>902</v>
      </c>
      <c r="E13" s="17"/>
      <c r="F13" s="17"/>
      <c r="G13" s="17" t="s">
        <v>820</v>
      </c>
      <c r="H13" s="17" t="s">
        <v>891</v>
      </c>
      <c r="I13" s="17" t="s">
        <v>893</v>
      </c>
      <c r="J13" s="30" t="s">
        <v>934</v>
      </c>
    </row>
    <row r="14" ht="28.5" customHeight="1" spans="1:10">
      <c r="A14" s="22" t="s">
        <v>822</v>
      </c>
      <c r="B14" s="23" t="s">
        <v>823</v>
      </c>
      <c r="C14" s="17" t="s">
        <v>824</v>
      </c>
      <c r="D14" s="17" t="s">
        <v>817</v>
      </c>
      <c r="E14" s="17" t="s">
        <v>818</v>
      </c>
      <c r="F14" s="17" t="s">
        <v>819</v>
      </c>
      <c r="G14" s="23"/>
      <c r="H14" s="23"/>
      <c r="I14" s="17"/>
      <c r="J14" s="30"/>
    </row>
    <row r="15" ht="38.1" customHeight="1" spans="1:10">
      <c r="A15" s="24" t="s">
        <v>825</v>
      </c>
      <c r="B15" s="24" t="s">
        <v>826</v>
      </c>
      <c r="C15" s="19" t="s">
        <v>973</v>
      </c>
      <c r="D15" s="25" t="s">
        <v>834</v>
      </c>
      <c r="E15" s="176">
        <v>41982</v>
      </c>
      <c r="F15" s="53" t="s">
        <v>908</v>
      </c>
      <c r="G15" s="176">
        <v>41982</v>
      </c>
      <c r="H15" s="24">
        <v>30</v>
      </c>
      <c r="I15" s="17">
        <v>30</v>
      </c>
      <c r="J15" s="30"/>
    </row>
    <row r="16" ht="63" customHeight="1" spans="1:10">
      <c r="A16" s="24" t="s">
        <v>863</v>
      </c>
      <c r="B16" s="24" t="s">
        <v>868</v>
      </c>
      <c r="C16" s="27" t="s">
        <v>1001</v>
      </c>
      <c r="D16" s="25"/>
      <c r="E16" s="27" t="s">
        <v>1001</v>
      </c>
      <c r="F16" s="33" t="s">
        <v>841</v>
      </c>
      <c r="G16" s="27" t="s">
        <v>1001</v>
      </c>
      <c r="H16" s="17">
        <v>30</v>
      </c>
      <c r="I16" s="17">
        <v>30</v>
      </c>
      <c r="J16" s="33"/>
    </row>
    <row r="17" ht="29.1" customHeight="1" spans="1:10">
      <c r="A17" s="24" t="s">
        <v>874</v>
      </c>
      <c r="B17" s="29" t="s">
        <v>940</v>
      </c>
      <c r="C17" s="19" t="s">
        <v>975</v>
      </c>
      <c r="D17" s="30"/>
      <c r="E17" s="52" t="s">
        <v>941</v>
      </c>
      <c r="F17" s="33" t="s">
        <v>841</v>
      </c>
      <c r="G17" s="32">
        <v>0.95</v>
      </c>
      <c r="H17" s="17">
        <v>30</v>
      </c>
      <c r="I17" s="17">
        <v>30</v>
      </c>
      <c r="J17" s="33"/>
    </row>
    <row r="18" ht="28.5" customHeight="1" spans="1:10">
      <c r="A18" s="21" t="s">
        <v>918</v>
      </c>
      <c r="B18" s="17"/>
      <c r="C18" s="17"/>
      <c r="D18" s="33" t="s">
        <v>791</v>
      </c>
      <c r="E18" s="34"/>
      <c r="F18" s="34"/>
      <c r="G18" s="34"/>
      <c r="H18" s="34"/>
      <c r="I18" s="34"/>
      <c r="J18" s="34"/>
    </row>
    <row r="19" ht="28.5" customHeight="1" spans="1:10">
      <c r="A19" s="21" t="s">
        <v>920</v>
      </c>
      <c r="B19" s="17"/>
      <c r="C19" s="17"/>
      <c r="D19" s="17"/>
      <c r="E19" s="17"/>
      <c r="F19" s="17"/>
      <c r="G19" s="17"/>
      <c r="H19" s="17" t="s">
        <v>847</v>
      </c>
      <c r="I19" s="17">
        <v>100</v>
      </c>
      <c r="J19" s="38" t="s">
        <v>921</v>
      </c>
    </row>
    <row r="20" ht="14.25" customHeight="1" spans="1:10">
      <c r="A20" s="35" t="s">
        <v>878</v>
      </c>
      <c r="B20" s="35"/>
      <c r="C20" s="35"/>
      <c r="D20" s="35"/>
      <c r="E20" s="35"/>
      <c r="F20" s="35"/>
      <c r="G20" s="35"/>
      <c r="H20" s="35"/>
      <c r="I20" s="35"/>
      <c r="J20" s="35"/>
    </row>
    <row r="21" ht="14.25" customHeight="1" spans="1:10">
      <c r="A21" s="35" t="s">
        <v>879</v>
      </c>
      <c r="B21" s="35"/>
      <c r="C21" s="35"/>
      <c r="D21" s="35"/>
      <c r="E21" s="35"/>
      <c r="F21" s="35"/>
      <c r="G21" s="35"/>
      <c r="H21" s="35"/>
      <c r="I21" s="35"/>
      <c r="J21" s="35"/>
    </row>
    <row r="22" ht="14.25" customHeight="1" spans="1:10">
      <c r="A22" s="35" t="s">
        <v>880</v>
      </c>
      <c r="B22" s="35"/>
      <c r="C22" s="35"/>
      <c r="D22" s="35"/>
      <c r="E22" s="35"/>
      <c r="F22" s="35"/>
      <c r="G22" s="35"/>
      <c r="H22" s="35"/>
      <c r="I22" s="35"/>
      <c r="J22" s="35"/>
    </row>
    <row r="23" ht="14.25" customHeight="1" spans="1:10">
      <c r="A23" s="35" t="s">
        <v>942</v>
      </c>
      <c r="B23" s="35"/>
      <c r="C23" s="35"/>
      <c r="D23" s="35"/>
      <c r="E23" s="35"/>
      <c r="F23" s="35"/>
      <c r="G23" s="35"/>
      <c r="H23" s="35"/>
      <c r="I23" s="35"/>
      <c r="J23" s="35"/>
    </row>
    <row r="24" ht="14.25" customHeight="1" spans="1:10">
      <c r="A24" s="35" t="s">
        <v>943</v>
      </c>
      <c r="B24" s="35"/>
      <c r="C24" s="35"/>
      <c r="D24" s="35"/>
      <c r="E24" s="35"/>
      <c r="F24" s="35"/>
      <c r="G24" s="35"/>
      <c r="H24" s="35"/>
      <c r="I24" s="35"/>
      <c r="J24" s="35"/>
    </row>
    <row r="25" ht="14.25" customHeight="1" spans="1:10">
      <c r="A25" s="35" t="s">
        <v>944</v>
      </c>
      <c r="B25" s="35"/>
      <c r="C25" s="35"/>
      <c r="D25" s="35"/>
      <c r="E25" s="35"/>
      <c r="F25" s="35"/>
      <c r="G25" s="35"/>
      <c r="H25" s="35"/>
      <c r="I25" s="35"/>
      <c r="J25" s="35"/>
    </row>
    <row r="26" ht="14.25" customHeight="1" spans="1:10">
      <c r="A26" s="35" t="s">
        <v>945</v>
      </c>
      <c r="B26" s="35"/>
      <c r="C26" s="35"/>
      <c r="D26" s="35"/>
      <c r="E26" s="35"/>
      <c r="F26" s="35"/>
      <c r="G26" s="35"/>
      <c r="H26" s="35"/>
      <c r="I26" s="35"/>
      <c r="J26" s="35"/>
    </row>
  </sheetData>
  <mergeCells count="33">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8" defaultRowHeight="13.2"/>
  <cols>
    <col min="1" max="2" width="10.6296296296296" style="1" customWidth="1"/>
    <col min="3" max="3" width="18.3796296296296" style="1" customWidth="1"/>
    <col min="4" max="10" width="10.6296296296296" style="1" customWidth="1"/>
    <col min="11" max="16384" width="8" style="1"/>
  </cols>
  <sheetData>
    <row r="1" ht="27.75" customHeight="1" spans="1:10">
      <c r="A1" s="35"/>
      <c r="B1" s="120"/>
      <c r="C1" s="120"/>
      <c r="D1" s="120"/>
      <c r="E1" s="121" t="s">
        <v>882</v>
      </c>
      <c r="F1" s="120"/>
      <c r="G1" s="120"/>
      <c r="H1" s="120"/>
      <c r="I1" s="120"/>
      <c r="J1" s="120"/>
    </row>
    <row r="2" ht="13.5" customHeight="1" spans="1:10">
      <c r="A2" s="120"/>
      <c r="B2" s="120"/>
      <c r="C2" s="120"/>
      <c r="D2" s="120"/>
      <c r="E2" s="120"/>
      <c r="F2" s="120"/>
      <c r="G2" s="120"/>
      <c r="H2" s="120"/>
      <c r="I2" s="120"/>
      <c r="J2" s="36"/>
    </row>
    <row r="3" ht="15" customHeight="1" spans="1:10">
      <c r="A3" s="173" t="s">
        <v>925</v>
      </c>
      <c r="B3" s="174"/>
      <c r="C3" s="174"/>
      <c r="D3" s="174"/>
      <c r="E3" s="175"/>
      <c r="F3" s="174"/>
      <c r="G3" s="174"/>
      <c r="H3" s="174"/>
      <c r="I3" s="174"/>
      <c r="J3" s="177"/>
    </row>
    <row r="4" ht="28.5" customHeight="1" spans="1:10">
      <c r="A4" s="21" t="s">
        <v>884</v>
      </c>
      <c r="B4" s="17"/>
      <c r="C4" s="17" t="s">
        <v>1002</v>
      </c>
      <c r="D4" s="38"/>
      <c r="E4" s="38"/>
      <c r="F4" s="38"/>
      <c r="G4" s="38"/>
      <c r="H4" s="38"/>
      <c r="I4" s="38"/>
      <c r="J4" s="38"/>
    </row>
    <row r="5" ht="28.5" customHeight="1" spans="1:10">
      <c r="A5" s="21" t="s">
        <v>886</v>
      </c>
      <c r="B5" s="17"/>
      <c r="C5" s="17" t="s">
        <v>887</v>
      </c>
      <c r="D5" s="38"/>
      <c r="E5" s="38"/>
      <c r="F5" s="17" t="s">
        <v>888</v>
      </c>
      <c r="G5" s="17" t="s">
        <v>887</v>
      </c>
      <c r="H5" s="38"/>
      <c r="I5" s="38"/>
      <c r="J5" s="38"/>
    </row>
    <row r="6" ht="28.5" customHeight="1" spans="1:10">
      <c r="A6" s="21" t="s">
        <v>927</v>
      </c>
      <c r="B6" s="17"/>
      <c r="C6" s="33"/>
      <c r="D6" s="17" t="s">
        <v>798</v>
      </c>
      <c r="E6" s="17" t="s">
        <v>706</v>
      </c>
      <c r="F6" s="17" t="s">
        <v>890</v>
      </c>
      <c r="G6" s="17" t="s">
        <v>891</v>
      </c>
      <c r="H6" s="17" t="s">
        <v>928</v>
      </c>
      <c r="I6" s="17" t="s">
        <v>893</v>
      </c>
      <c r="J6" s="17"/>
    </row>
    <row r="7" ht="28.5" customHeight="1" spans="1:10">
      <c r="A7" s="21"/>
      <c r="B7" s="17"/>
      <c r="C7" s="33" t="s">
        <v>807</v>
      </c>
      <c r="D7" s="176">
        <v>43200</v>
      </c>
      <c r="E7" s="176">
        <v>43200</v>
      </c>
      <c r="F7" s="176">
        <v>43200</v>
      </c>
      <c r="G7" s="17" t="s">
        <v>46</v>
      </c>
      <c r="H7" s="124">
        <f>F7/E7</f>
        <v>1</v>
      </c>
      <c r="I7" s="17">
        <v>10</v>
      </c>
      <c r="J7" s="38"/>
    </row>
    <row r="8" ht="28.5" customHeight="1" spans="1:10">
      <c r="A8" s="21"/>
      <c r="B8" s="17"/>
      <c r="C8" s="33" t="s">
        <v>809</v>
      </c>
      <c r="D8" s="176">
        <v>43200</v>
      </c>
      <c r="E8" s="176">
        <v>43200</v>
      </c>
      <c r="F8" s="176">
        <v>43200</v>
      </c>
      <c r="G8" s="17" t="s">
        <v>710</v>
      </c>
      <c r="H8" s="124">
        <f>F8/E8</f>
        <v>1</v>
      </c>
      <c r="I8" s="17" t="s">
        <v>710</v>
      </c>
      <c r="J8" s="38"/>
    </row>
    <row r="9" ht="28.5" customHeight="1" spans="1:10">
      <c r="A9" s="21"/>
      <c r="B9" s="17"/>
      <c r="C9" s="33" t="s">
        <v>929</v>
      </c>
      <c r="D9" s="33">
        <v>0</v>
      </c>
      <c r="E9" s="33">
        <v>0</v>
      </c>
      <c r="F9" s="33">
        <v>0</v>
      </c>
      <c r="G9" s="17" t="s">
        <v>710</v>
      </c>
      <c r="H9" s="38" t="s">
        <v>841</v>
      </c>
      <c r="I9" s="17" t="s">
        <v>710</v>
      </c>
      <c r="J9" s="38"/>
    </row>
    <row r="10" ht="28.5" customHeight="1" spans="1:10">
      <c r="A10" s="21"/>
      <c r="B10" s="17"/>
      <c r="C10" s="33" t="s">
        <v>930</v>
      </c>
      <c r="D10" s="17" t="s">
        <v>710</v>
      </c>
      <c r="E10" s="17" t="s">
        <v>710</v>
      </c>
      <c r="F10" s="17" t="s">
        <v>710</v>
      </c>
      <c r="G10" s="17" t="s">
        <v>710</v>
      </c>
      <c r="H10" s="38" t="s">
        <v>841</v>
      </c>
      <c r="I10" s="17" t="s">
        <v>710</v>
      </c>
      <c r="J10" s="38"/>
    </row>
    <row r="11" ht="28.5" customHeight="1" spans="1:10">
      <c r="A11" s="16" t="s">
        <v>931</v>
      </c>
      <c r="B11" s="17" t="s">
        <v>898</v>
      </c>
      <c r="C11" s="17"/>
      <c r="D11" s="17"/>
      <c r="E11" s="17"/>
      <c r="F11" s="17" t="s">
        <v>899</v>
      </c>
      <c r="G11" s="17"/>
      <c r="H11" s="17"/>
      <c r="I11" s="17"/>
      <c r="J11" s="17"/>
    </row>
    <row r="12" ht="28.5" customHeight="1" spans="1:10">
      <c r="A12" s="18"/>
      <c r="B12" s="33" t="s">
        <v>1003</v>
      </c>
      <c r="C12" s="34"/>
      <c r="D12" s="34"/>
      <c r="E12" s="34"/>
      <c r="F12" s="34"/>
      <c r="G12" s="33" t="s">
        <v>1003</v>
      </c>
      <c r="H12" s="34"/>
      <c r="I12" s="34"/>
      <c r="J12" s="34"/>
    </row>
    <row r="13" ht="28.5" customHeight="1" spans="1:10">
      <c r="A13" s="21" t="s">
        <v>816</v>
      </c>
      <c r="B13" s="17"/>
      <c r="C13" s="17"/>
      <c r="D13" s="17" t="s">
        <v>902</v>
      </c>
      <c r="E13" s="17"/>
      <c r="F13" s="17"/>
      <c r="G13" s="17" t="s">
        <v>820</v>
      </c>
      <c r="H13" s="17" t="s">
        <v>891</v>
      </c>
      <c r="I13" s="17" t="s">
        <v>893</v>
      </c>
      <c r="J13" s="30" t="s">
        <v>934</v>
      </c>
    </row>
    <row r="14" ht="28.5" customHeight="1" spans="1:10">
      <c r="A14" s="22" t="s">
        <v>822</v>
      </c>
      <c r="B14" s="23" t="s">
        <v>823</v>
      </c>
      <c r="C14" s="17" t="s">
        <v>824</v>
      </c>
      <c r="D14" s="17" t="s">
        <v>817</v>
      </c>
      <c r="E14" s="17" t="s">
        <v>818</v>
      </c>
      <c r="F14" s="17" t="s">
        <v>819</v>
      </c>
      <c r="G14" s="23"/>
      <c r="H14" s="23"/>
      <c r="I14" s="17"/>
      <c r="J14" s="30"/>
    </row>
    <row r="15" ht="38.1" customHeight="1" spans="1:10">
      <c r="A15" s="24" t="s">
        <v>825</v>
      </c>
      <c r="B15" s="24" t="s">
        <v>826</v>
      </c>
      <c r="C15" s="19" t="s">
        <v>973</v>
      </c>
      <c r="D15" s="25" t="s">
        <v>834</v>
      </c>
      <c r="E15" s="176">
        <v>43200</v>
      </c>
      <c r="F15" s="53" t="s">
        <v>908</v>
      </c>
      <c r="G15" s="176">
        <v>43200</v>
      </c>
      <c r="H15" s="24">
        <v>30</v>
      </c>
      <c r="I15" s="17">
        <v>30</v>
      </c>
      <c r="J15" s="30"/>
    </row>
    <row r="16" ht="63" customHeight="1" spans="1:10">
      <c r="A16" s="24" t="s">
        <v>863</v>
      </c>
      <c r="B16" s="24" t="s">
        <v>868</v>
      </c>
      <c r="C16" s="27" t="s">
        <v>1003</v>
      </c>
      <c r="D16" s="25"/>
      <c r="E16" s="27" t="s">
        <v>1003</v>
      </c>
      <c r="F16" s="33" t="s">
        <v>841</v>
      </c>
      <c r="G16" s="27" t="s">
        <v>1003</v>
      </c>
      <c r="H16" s="17">
        <v>30</v>
      </c>
      <c r="I16" s="17">
        <v>30</v>
      </c>
      <c r="J16" s="33"/>
    </row>
    <row r="17" ht="29.1" customHeight="1" spans="1:10">
      <c r="A17" s="24" t="s">
        <v>874</v>
      </c>
      <c r="B17" s="29" t="s">
        <v>940</v>
      </c>
      <c r="C17" s="19" t="s">
        <v>975</v>
      </c>
      <c r="D17" s="30"/>
      <c r="E17" s="52" t="s">
        <v>941</v>
      </c>
      <c r="F17" s="33" t="s">
        <v>841</v>
      </c>
      <c r="G17" s="32">
        <v>0.95</v>
      </c>
      <c r="H17" s="17">
        <v>30</v>
      </c>
      <c r="I17" s="17">
        <v>30</v>
      </c>
      <c r="J17" s="33"/>
    </row>
    <row r="18" ht="28.5" customHeight="1" spans="1:10">
      <c r="A18" s="21" t="s">
        <v>918</v>
      </c>
      <c r="B18" s="17"/>
      <c r="C18" s="17"/>
      <c r="D18" s="33" t="s">
        <v>791</v>
      </c>
      <c r="E18" s="34"/>
      <c r="F18" s="34"/>
      <c r="G18" s="34"/>
      <c r="H18" s="34"/>
      <c r="I18" s="34"/>
      <c r="J18" s="34"/>
    </row>
    <row r="19" ht="28.5" customHeight="1" spans="1:10">
      <c r="A19" s="21" t="s">
        <v>920</v>
      </c>
      <c r="B19" s="17"/>
      <c r="C19" s="17"/>
      <c r="D19" s="17"/>
      <c r="E19" s="17"/>
      <c r="F19" s="17"/>
      <c r="G19" s="17"/>
      <c r="H19" s="17" t="s">
        <v>847</v>
      </c>
      <c r="I19" s="17">
        <v>100</v>
      </c>
      <c r="J19" s="38" t="s">
        <v>921</v>
      </c>
    </row>
    <row r="20" ht="14.25" customHeight="1" spans="1:10">
      <c r="A20" s="35" t="s">
        <v>878</v>
      </c>
      <c r="B20" s="35"/>
      <c r="C20" s="35"/>
      <c r="D20" s="35"/>
      <c r="E20" s="35"/>
      <c r="F20" s="35"/>
      <c r="G20" s="35"/>
      <c r="H20" s="35"/>
      <c r="I20" s="35"/>
      <c r="J20" s="35"/>
    </row>
    <row r="21" ht="14.25" customHeight="1" spans="1:10">
      <c r="A21" s="35" t="s">
        <v>879</v>
      </c>
      <c r="B21" s="35"/>
      <c r="C21" s="35"/>
      <c r="D21" s="35"/>
      <c r="E21" s="35"/>
      <c r="F21" s="35"/>
      <c r="G21" s="35"/>
      <c r="H21" s="35"/>
      <c r="I21" s="35"/>
      <c r="J21" s="35"/>
    </row>
    <row r="22" ht="14.25" customHeight="1" spans="1:10">
      <c r="A22" s="35" t="s">
        <v>880</v>
      </c>
      <c r="B22" s="35"/>
      <c r="C22" s="35"/>
      <c r="D22" s="35"/>
      <c r="E22" s="35"/>
      <c r="F22" s="35"/>
      <c r="G22" s="35"/>
      <c r="H22" s="35"/>
      <c r="I22" s="35"/>
      <c r="J22" s="35"/>
    </row>
    <row r="23" ht="14.25" customHeight="1" spans="1:10">
      <c r="A23" s="35" t="s">
        <v>942</v>
      </c>
      <c r="B23" s="35"/>
      <c r="C23" s="35"/>
      <c r="D23" s="35"/>
      <c r="E23" s="35"/>
      <c r="F23" s="35"/>
      <c r="G23" s="35"/>
      <c r="H23" s="35"/>
      <c r="I23" s="35"/>
      <c r="J23" s="35"/>
    </row>
    <row r="24" ht="14.25" customHeight="1" spans="1:10">
      <c r="A24" s="35" t="s">
        <v>943</v>
      </c>
      <c r="B24" s="35"/>
      <c r="C24" s="35"/>
      <c r="D24" s="35"/>
      <c r="E24" s="35"/>
      <c r="F24" s="35"/>
      <c r="G24" s="35"/>
      <c r="H24" s="35"/>
      <c r="I24" s="35"/>
      <c r="J24" s="35"/>
    </row>
    <row r="25" ht="14.25" customHeight="1" spans="1:10">
      <c r="A25" s="35" t="s">
        <v>944</v>
      </c>
      <c r="B25" s="35"/>
      <c r="C25" s="35"/>
      <c r="D25" s="35"/>
      <c r="E25" s="35"/>
      <c r="F25" s="35"/>
      <c r="G25" s="35"/>
      <c r="H25" s="35"/>
      <c r="I25" s="35"/>
      <c r="J25" s="35"/>
    </row>
    <row r="26" ht="14.25" customHeight="1" spans="1:10">
      <c r="A26" s="35" t="s">
        <v>945</v>
      </c>
      <c r="B26" s="35"/>
      <c r="C26" s="35"/>
      <c r="D26" s="35"/>
      <c r="E26" s="35"/>
      <c r="F26" s="35"/>
      <c r="G26" s="35"/>
      <c r="H26" s="35"/>
      <c r="I26" s="35"/>
      <c r="J26" s="35"/>
    </row>
  </sheetData>
  <mergeCells count="33">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D8" sqref="D8"/>
    </sheetView>
  </sheetViews>
  <sheetFormatPr defaultColWidth="9" defaultRowHeight="14.4"/>
  <cols>
    <col min="1" max="2" width="10.6296296296296" style="39" customWidth="1"/>
    <col min="3" max="3" width="17.5" style="39" customWidth="1"/>
    <col min="4" max="10" width="10.6296296296296" style="39" customWidth="1"/>
    <col min="11" max="16384" width="9" style="39"/>
  </cols>
  <sheetData>
    <row r="1" ht="28.2" spans="1:10">
      <c r="A1" s="35"/>
      <c r="B1" s="120"/>
      <c r="C1" s="120"/>
      <c r="D1" s="120"/>
      <c r="E1" s="121" t="s">
        <v>882</v>
      </c>
      <c r="F1" s="120"/>
      <c r="G1" s="120"/>
      <c r="H1" s="120"/>
      <c r="I1" s="120"/>
      <c r="J1" s="120"/>
    </row>
    <row r="2" spans="1:10">
      <c r="A2" s="120"/>
      <c r="B2" s="120"/>
      <c r="C2" s="120"/>
      <c r="D2" s="120"/>
      <c r="E2" s="120"/>
      <c r="F2" s="120"/>
      <c r="G2" s="120"/>
      <c r="H2" s="120"/>
      <c r="I2" s="120"/>
      <c r="J2" s="36"/>
    </row>
    <row r="3" spans="1:10">
      <c r="A3" s="35" t="s">
        <v>925</v>
      </c>
      <c r="B3" s="120"/>
      <c r="C3" s="120"/>
      <c r="D3" s="120"/>
      <c r="E3" s="122"/>
      <c r="F3" s="120"/>
      <c r="G3" s="120"/>
      <c r="H3" s="120"/>
      <c r="I3" s="120"/>
      <c r="J3" s="36"/>
    </row>
    <row r="4" spans="1:10">
      <c r="A4" s="24" t="s">
        <v>884</v>
      </c>
      <c r="B4" s="24"/>
      <c r="C4" s="54" t="s">
        <v>1004</v>
      </c>
      <c r="D4" s="45"/>
      <c r="E4" s="45"/>
      <c r="F4" s="45"/>
      <c r="G4" s="45"/>
      <c r="H4" s="45"/>
      <c r="I4" s="45"/>
      <c r="J4" s="45"/>
    </row>
    <row r="5" spans="1:10">
      <c r="A5" s="21" t="s">
        <v>886</v>
      </c>
      <c r="B5" s="17"/>
      <c r="C5" s="17" t="s">
        <v>887</v>
      </c>
      <c r="D5" s="38"/>
      <c r="E5" s="38"/>
      <c r="F5" s="17" t="s">
        <v>888</v>
      </c>
      <c r="G5" s="17" t="s">
        <v>887</v>
      </c>
      <c r="H5" s="38"/>
      <c r="I5" s="38"/>
      <c r="J5" s="38"/>
    </row>
    <row r="6" spans="1:10">
      <c r="A6" s="21" t="s">
        <v>927</v>
      </c>
      <c r="B6" s="17"/>
      <c r="C6" s="33"/>
      <c r="D6" s="17" t="s">
        <v>798</v>
      </c>
      <c r="E6" s="17" t="s">
        <v>706</v>
      </c>
      <c r="F6" s="17" t="s">
        <v>890</v>
      </c>
      <c r="G6" s="17" t="s">
        <v>891</v>
      </c>
      <c r="H6" s="17" t="s">
        <v>928</v>
      </c>
      <c r="I6" s="17" t="s">
        <v>893</v>
      </c>
      <c r="J6" s="17"/>
    </row>
    <row r="7" spans="1:10">
      <c r="A7" s="21"/>
      <c r="B7" s="17"/>
      <c r="C7" s="33" t="s">
        <v>807</v>
      </c>
      <c r="D7" s="123">
        <v>12420</v>
      </c>
      <c r="E7" s="123">
        <v>12420</v>
      </c>
      <c r="F7" s="123">
        <v>12420</v>
      </c>
      <c r="G7" s="38">
        <v>10</v>
      </c>
      <c r="H7" s="124">
        <v>1</v>
      </c>
      <c r="I7" s="38">
        <v>10</v>
      </c>
      <c r="J7" s="38"/>
    </row>
    <row r="8" spans="1:10">
      <c r="A8" s="21"/>
      <c r="B8" s="17"/>
      <c r="C8" s="33" t="s">
        <v>809</v>
      </c>
      <c r="D8" s="123">
        <v>12420</v>
      </c>
      <c r="E8" s="123">
        <v>12420</v>
      </c>
      <c r="F8" s="123">
        <v>12420</v>
      </c>
      <c r="G8" s="38" t="s">
        <v>710</v>
      </c>
      <c r="H8" s="124">
        <v>1</v>
      </c>
      <c r="I8" s="38" t="s">
        <v>710</v>
      </c>
      <c r="J8" s="38"/>
    </row>
    <row r="9" spans="1:10">
      <c r="A9" s="21"/>
      <c r="B9" s="17"/>
      <c r="C9" s="33" t="s">
        <v>929</v>
      </c>
      <c r="D9" s="33">
        <v>0</v>
      </c>
      <c r="E9" s="33">
        <v>0</v>
      </c>
      <c r="F9" s="33">
        <v>0</v>
      </c>
      <c r="G9" s="17" t="s">
        <v>710</v>
      </c>
      <c r="H9" s="38" t="s">
        <v>841</v>
      </c>
      <c r="I9" s="17" t="s">
        <v>710</v>
      </c>
      <c r="J9" s="38"/>
    </row>
    <row r="10" spans="1:10">
      <c r="A10" s="21"/>
      <c r="B10" s="17"/>
      <c r="C10" s="33" t="s">
        <v>930</v>
      </c>
      <c r="D10" s="17" t="s">
        <v>710</v>
      </c>
      <c r="E10" s="17" t="s">
        <v>710</v>
      </c>
      <c r="F10" s="17" t="s">
        <v>710</v>
      </c>
      <c r="G10" s="17" t="s">
        <v>710</v>
      </c>
      <c r="H10" s="38" t="s">
        <v>841</v>
      </c>
      <c r="I10" s="17" t="s">
        <v>710</v>
      </c>
      <c r="J10" s="38"/>
    </row>
    <row r="11" ht="27.95" customHeight="1" spans="1:10">
      <c r="A11" s="16" t="s">
        <v>931</v>
      </c>
      <c r="B11" s="17" t="s">
        <v>898</v>
      </c>
      <c r="C11" s="17"/>
      <c r="D11" s="17"/>
      <c r="E11" s="17"/>
      <c r="F11" s="17" t="s">
        <v>899</v>
      </c>
      <c r="G11" s="17"/>
      <c r="H11" s="17"/>
      <c r="I11" s="17"/>
      <c r="J11" s="17"/>
    </row>
    <row r="12" ht="27.95" customHeight="1" spans="1:10">
      <c r="A12" s="18"/>
      <c r="B12" s="19" t="s">
        <v>1005</v>
      </c>
      <c r="C12" s="20"/>
      <c r="D12" s="20"/>
      <c r="E12" s="20"/>
      <c r="F12" s="20"/>
      <c r="G12" s="19" t="s">
        <v>1005</v>
      </c>
      <c r="H12" s="34"/>
      <c r="I12" s="34"/>
      <c r="J12" s="34"/>
    </row>
    <row r="13" ht="27.95" customHeight="1" spans="1:10">
      <c r="A13" s="21" t="s">
        <v>816</v>
      </c>
      <c r="B13" s="17"/>
      <c r="C13" s="17"/>
      <c r="D13" s="17" t="s">
        <v>902</v>
      </c>
      <c r="E13" s="17"/>
      <c r="F13" s="17"/>
      <c r="G13" s="17" t="s">
        <v>820</v>
      </c>
      <c r="H13" s="17" t="s">
        <v>891</v>
      </c>
      <c r="I13" s="17" t="s">
        <v>893</v>
      </c>
      <c r="J13" s="30" t="s">
        <v>934</v>
      </c>
    </row>
    <row r="14" ht="27.95" customHeight="1" spans="1:10">
      <c r="A14" s="21" t="s">
        <v>822</v>
      </c>
      <c r="B14" s="75" t="s">
        <v>823</v>
      </c>
      <c r="C14" s="75" t="s">
        <v>824</v>
      </c>
      <c r="D14" s="17" t="s">
        <v>817</v>
      </c>
      <c r="E14" s="17" t="s">
        <v>818</v>
      </c>
      <c r="F14" s="17" t="s">
        <v>819</v>
      </c>
      <c r="G14" s="17"/>
      <c r="H14" s="17"/>
      <c r="I14" s="17"/>
      <c r="J14" s="30"/>
    </row>
    <row r="15" ht="27.95" customHeight="1" spans="1:10">
      <c r="A15" s="55" t="s">
        <v>825</v>
      </c>
      <c r="B15" s="24" t="s">
        <v>905</v>
      </c>
      <c r="C15" s="57" t="s">
        <v>1006</v>
      </c>
      <c r="D15" s="30" t="s">
        <v>834</v>
      </c>
      <c r="E15" s="58" t="s">
        <v>828</v>
      </c>
      <c r="F15" s="17" t="s">
        <v>867</v>
      </c>
      <c r="G15" s="179" t="s">
        <v>935</v>
      </c>
      <c r="H15" s="60">
        <v>20</v>
      </c>
      <c r="I15" s="60">
        <v>20</v>
      </c>
      <c r="J15" s="33"/>
    </row>
    <row r="16" ht="27.95" customHeight="1" spans="1:10">
      <c r="A16" s="55"/>
      <c r="B16" s="24" t="s">
        <v>848</v>
      </c>
      <c r="C16" s="57" t="s">
        <v>964</v>
      </c>
      <c r="D16" s="30"/>
      <c r="E16" s="123">
        <v>12420</v>
      </c>
      <c r="F16" s="17" t="s">
        <v>908</v>
      </c>
      <c r="G16" s="123">
        <v>12420</v>
      </c>
      <c r="H16" s="60">
        <v>20</v>
      </c>
      <c r="I16" s="60">
        <v>20</v>
      </c>
      <c r="J16" s="33"/>
    </row>
    <row r="17" ht="27.95" customHeight="1" spans="1:10">
      <c r="A17" s="55" t="s">
        <v>863</v>
      </c>
      <c r="B17" s="24" t="s">
        <v>868</v>
      </c>
      <c r="C17" s="27" t="s">
        <v>1007</v>
      </c>
      <c r="D17" s="30"/>
      <c r="E17" s="27" t="s">
        <v>1007</v>
      </c>
      <c r="F17" s="17" t="s">
        <v>841</v>
      </c>
      <c r="G17" s="27" t="s">
        <v>1007</v>
      </c>
      <c r="H17" s="60">
        <v>15</v>
      </c>
      <c r="I17" s="60">
        <v>15</v>
      </c>
      <c r="J17" s="33"/>
    </row>
    <row r="18" ht="27.95" customHeight="1" spans="1:10">
      <c r="A18" s="55"/>
      <c r="B18" s="24" t="s">
        <v>938</v>
      </c>
      <c r="C18" s="57" t="s">
        <v>1008</v>
      </c>
      <c r="D18" s="30"/>
      <c r="E18" s="58" t="s">
        <v>939</v>
      </c>
      <c r="F18" s="17" t="s">
        <v>867</v>
      </c>
      <c r="G18" s="58">
        <v>1</v>
      </c>
      <c r="H18" s="60">
        <v>20</v>
      </c>
      <c r="I18" s="60">
        <v>20</v>
      </c>
      <c r="J18" s="33"/>
    </row>
    <row r="19" ht="27.95" customHeight="1" spans="1:10">
      <c r="A19" s="21" t="s">
        <v>874</v>
      </c>
      <c r="B19" s="45" t="s">
        <v>940</v>
      </c>
      <c r="C19" s="57" t="s">
        <v>967</v>
      </c>
      <c r="D19" s="30"/>
      <c r="E19" s="58" t="s">
        <v>941</v>
      </c>
      <c r="F19" s="17" t="s">
        <v>841</v>
      </c>
      <c r="G19" s="62">
        <v>0.95</v>
      </c>
      <c r="H19" s="60">
        <v>15</v>
      </c>
      <c r="I19" s="60">
        <v>15</v>
      </c>
      <c r="J19" s="33"/>
    </row>
    <row r="20" ht="27.95" customHeight="1" spans="1:10">
      <c r="A20" s="21" t="s">
        <v>918</v>
      </c>
      <c r="B20" s="17"/>
      <c r="C20" s="17"/>
      <c r="D20" s="33" t="s">
        <v>791</v>
      </c>
      <c r="E20" s="34"/>
      <c r="F20" s="34"/>
      <c r="G20" s="34"/>
      <c r="H20" s="34"/>
      <c r="I20" s="34"/>
      <c r="J20" s="34"/>
    </row>
    <row r="21" ht="27.95" customHeight="1" spans="1:10">
      <c r="A21" s="21" t="s">
        <v>920</v>
      </c>
      <c r="B21" s="17"/>
      <c r="C21" s="17"/>
      <c r="D21" s="17"/>
      <c r="E21" s="17"/>
      <c r="F21" s="17"/>
      <c r="G21" s="17"/>
      <c r="H21" s="17" t="s">
        <v>847</v>
      </c>
      <c r="I21" s="17">
        <v>100</v>
      </c>
      <c r="J21" s="38" t="s">
        <v>921</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5">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D8" sqref="D8"/>
    </sheetView>
  </sheetViews>
  <sheetFormatPr defaultColWidth="9" defaultRowHeight="14.4"/>
  <cols>
    <col min="1" max="2" width="10.6296296296296" style="39" customWidth="1"/>
    <col min="3" max="3" width="17.25" style="39" customWidth="1"/>
    <col min="4" max="10" width="10.6296296296296" style="39" customWidth="1"/>
    <col min="11" max="16384" width="9" style="39"/>
  </cols>
  <sheetData>
    <row r="1" ht="28.2" spans="1:10">
      <c r="A1" s="35"/>
      <c r="B1" s="120"/>
      <c r="C1" s="120"/>
      <c r="D1" s="120"/>
      <c r="E1" s="121" t="s">
        <v>882</v>
      </c>
      <c r="F1" s="120"/>
      <c r="G1" s="120"/>
      <c r="H1" s="120"/>
      <c r="I1" s="120"/>
      <c r="J1" s="120"/>
    </row>
    <row r="2" spans="1:10">
      <c r="A2" s="120"/>
      <c r="B2" s="120"/>
      <c r="C2" s="120"/>
      <c r="D2" s="120"/>
      <c r="E2" s="120"/>
      <c r="F2" s="120"/>
      <c r="G2" s="120"/>
      <c r="H2" s="120"/>
      <c r="I2" s="120"/>
      <c r="J2" s="36"/>
    </row>
    <row r="3" spans="1:10">
      <c r="A3" s="35" t="s">
        <v>925</v>
      </c>
      <c r="B3" s="120"/>
      <c r="C3" s="120"/>
      <c r="D3" s="120"/>
      <c r="E3" s="122"/>
      <c r="F3" s="120"/>
      <c r="G3" s="120"/>
      <c r="H3" s="120"/>
      <c r="I3" s="120"/>
      <c r="J3" s="36"/>
    </row>
    <row r="4" spans="1:10">
      <c r="A4" s="24" t="s">
        <v>884</v>
      </c>
      <c r="B4" s="24"/>
      <c r="C4" s="54" t="s">
        <v>1009</v>
      </c>
      <c r="D4" s="45"/>
      <c r="E4" s="45"/>
      <c r="F4" s="45"/>
      <c r="G4" s="45"/>
      <c r="H4" s="45"/>
      <c r="I4" s="45"/>
      <c r="J4" s="45"/>
    </row>
    <row r="5" spans="1:10">
      <c r="A5" s="21" t="s">
        <v>886</v>
      </c>
      <c r="B5" s="17"/>
      <c r="C5" s="17" t="s">
        <v>887</v>
      </c>
      <c r="D5" s="38"/>
      <c r="E5" s="38"/>
      <c r="F5" s="17" t="s">
        <v>888</v>
      </c>
      <c r="G5" s="17" t="s">
        <v>887</v>
      </c>
      <c r="H5" s="38"/>
      <c r="I5" s="38"/>
      <c r="J5" s="38"/>
    </row>
    <row r="6" spans="1:10">
      <c r="A6" s="21" t="s">
        <v>927</v>
      </c>
      <c r="B6" s="17"/>
      <c r="C6" s="33"/>
      <c r="D6" s="17" t="s">
        <v>798</v>
      </c>
      <c r="E6" s="17" t="s">
        <v>706</v>
      </c>
      <c r="F6" s="17" t="s">
        <v>890</v>
      </c>
      <c r="G6" s="17" t="s">
        <v>891</v>
      </c>
      <c r="H6" s="17" t="s">
        <v>928</v>
      </c>
      <c r="I6" s="17" t="s">
        <v>893</v>
      </c>
      <c r="J6" s="17"/>
    </row>
    <row r="7" spans="1:10">
      <c r="A7" s="21"/>
      <c r="B7" s="17"/>
      <c r="C7" s="33" t="s">
        <v>807</v>
      </c>
      <c r="D7" s="123">
        <v>9800</v>
      </c>
      <c r="E7" s="123">
        <v>9800</v>
      </c>
      <c r="F7" s="123">
        <v>9800</v>
      </c>
      <c r="G7" s="38">
        <v>10</v>
      </c>
      <c r="H7" s="124">
        <v>1</v>
      </c>
      <c r="I7" s="38">
        <v>10</v>
      </c>
      <c r="J7" s="38"/>
    </row>
    <row r="8" spans="1:10">
      <c r="A8" s="21"/>
      <c r="B8" s="17"/>
      <c r="C8" s="33" t="s">
        <v>809</v>
      </c>
      <c r="D8" s="123">
        <v>9800</v>
      </c>
      <c r="E8" s="123">
        <v>9800</v>
      </c>
      <c r="F8" s="123">
        <v>9800</v>
      </c>
      <c r="G8" s="38" t="s">
        <v>710</v>
      </c>
      <c r="H8" s="124">
        <v>1</v>
      </c>
      <c r="I8" s="38" t="s">
        <v>710</v>
      </c>
      <c r="J8" s="38"/>
    </row>
    <row r="9" spans="1:10">
      <c r="A9" s="21"/>
      <c r="B9" s="17"/>
      <c r="C9" s="33" t="s">
        <v>929</v>
      </c>
      <c r="D9" s="33">
        <v>0</v>
      </c>
      <c r="E9" s="33">
        <v>0</v>
      </c>
      <c r="F9" s="33">
        <v>0</v>
      </c>
      <c r="G9" s="17" t="s">
        <v>710</v>
      </c>
      <c r="H9" s="38" t="s">
        <v>841</v>
      </c>
      <c r="I9" s="17" t="s">
        <v>710</v>
      </c>
      <c r="J9" s="38"/>
    </row>
    <row r="10" spans="1:10">
      <c r="A10" s="21"/>
      <c r="B10" s="17"/>
      <c r="C10" s="33" t="s">
        <v>930</v>
      </c>
      <c r="D10" s="17" t="s">
        <v>710</v>
      </c>
      <c r="E10" s="17" t="s">
        <v>710</v>
      </c>
      <c r="F10" s="17" t="s">
        <v>710</v>
      </c>
      <c r="G10" s="17" t="s">
        <v>710</v>
      </c>
      <c r="H10" s="38" t="s">
        <v>841</v>
      </c>
      <c r="I10" s="17" t="s">
        <v>710</v>
      </c>
      <c r="J10" s="38"/>
    </row>
    <row r="11" ht="27.95" customHeight="1" spans="1:10">
      <c r="A11" s="16" t="s">
        <v>931</v>
      </c>
      <c r="B11" s="17" t="s">
        <v>898</v>
      </c>
      <c r="C11" s="17"/>
      <c r="D11" s="17"/>
      <c r="E11" s="17"/>
      <c r="F11" s="17" t="s">
        <v>899</v>
      </c>
      <c r="G11" s="17"/>
      <c r="H11" s="17"/>
      <c r="I11" s="17"/>
      <c r="J11" s="17"/>
    </row>
    <row r="12" ht="27.95" customHeight="1" spans="1:10">
      <c r="A12" s="18"/>
      <c r="B12" s="19" t="s">
        <v>1010</v>
      </c>
      <c r="C12" s="20"/>
      <c r="D12" s="20"/>
      <c r="E12" s="20"/>
      <c r="F12" s="20"/>
      <c r="G12" s="19" t="s">
        <v>1010</v>
      </c>
      <c r="H12" s="34"/>
      <c r="I12" s="34"/>
      <c r="J12" s="34"/>
    </row>
    <row r="13" ht="27.95" customHeight="1" spans="1:10">
      <c r="A13" s="21" t="s">
        <v>816</v>
      </c>
      <c r="B13" s="17"/>
      <c r="C13" s="17"/>
      <c r="D13" s="17" t="s">
        <v>902</v>
      </c>
      <c r="E13" s="17"/>
      <c r="F13" s="17"/>
      <c r="G13" s="17" t="s">
        <v>820</v>
      </c>
      <c r="H13" s="17" t="s">
        <v>891</v>
      </c>
      <c r="I13" s="17" t="s">
        <v>893</v>
      </c>
      <c r="J13" s="30" t="s">
        <v>934</v>
      </c>
    </row>
    <row r="14" ht="27.95" customHeight="1" spans="1:10">
      <c r="A14" s="21" t="s">
        <v>822</v>
      </c>
      <c r="B14" s="75" t="s">
        <v>823</v>
      </c>
      <c r="C14" s="75" t="s">
        <v>824</v>
      </c>
      <c r="D14" s="17" t="s">
        <v>817</v>
      </c>
      <c r="E14" s="17" t="s">
        <v>818</v>
      </c>
      <c r="F14" s="17" t="s">
        <v>819</v>
      </c>
      <c r="G14" s="17"/>
      <c r="H14" s="17"/>
      <c r="I14" s="17"/>
      <c r="J14" s="30"/>
    </row>
    <row r="15" ht="27.95" customHeight="1" spans="1:10">
      <c r="A15" s="55" t="s">
        <v>825</v>
      </c>
      <c r="B15" s="24" t="s">
        <v>905</v>
      </c>
      <c r="C15" s="57" t="s">
        <v>1011</v>
      </c>
      <c r="D15" s="30" t="s">
        <v>834</v>
      </c>
      <c r="E15" s="58" t="s">
        <v>828</v>
      </c>
      <c r="F15" s="17" t="s">
        <v>867</v>
      </c>
      <c r="G15" s="179" t="s">
        <v>935</v>
      </c>
      <c r="H15" s="60">
        <v>20</v>
      </c>
      <c r="I15" s="60">
        <v>20</v>
      </c>
      <c r="J15" s="33"/>
    </row>
    <row r="16" ht="27.95" customHeight="1" spans="1:10">
      <c r="A16" s="55"/>
      <c r="B16" s="24" t="s">
        <v>848</v>
      </c>
      <c r="C16" s="57" t="s">
        <v>964</v>
      </c>
      <c r="D16" s="30"/>
      <c r="E16" s="123">
        <v>9800</v>
      </c>
      <c r="F16" s="17" t="s">
        <v>908</v>
      </c>
      <c r="G16" s="123">
        <v>9800</v>
      </c>
      <c r="H16" s="60">
        <v>20</v>
      </c>
      <c r="I16" s="60">
        <v>20</v>
      </c>
      <c r="J16" s="33"/>
    </row>
    <row r="17" ht="27.95" customHeight="1" spans="1:10">
      <c r="A17" s="55" t="s">
        <v>863</v>
      </c>
      <c r="B17" s="24" t="s">
        <v>868</v>
      </c>
      <c r="C17" s="27" t="s">
        <v>1012</v>
      </c>
      <c r="D17" s="30"/>
      <c r="E17" s="27" t="s">
        <v>1012</v>
      </c>
      <c r="F17" s="17" t="s">
        <v>841</v>
      </c>
      <c r="G17" s="27" t="s">
        <v>1012</v>
      </c>
      <c r="H17" s="60">
        <v>15</v>
      </c>
      <c r="I17" s="60">
        <v>15</v>
      </c>
      <c r="J17" s="33"/>
    </row>
    <row r="18" ht="27.95" customHeight="1" spans="1:10">
      <c r="A18" s="55"/>
      <c r="B18" s="24" t="s">
        <v>938</v>
      </c>
      <c r="C18" s="57" t="s">
        <v>1013</v>
      </c>
      <c r="D18" s="30"/>
      <c r="E18" s="58" t="s">
        <v>939</v>
      </c>
      <c r="F18" s="17" t="s">
        <v>867</v>
      </c>
      <c r="G18" s="58">
        <v>1</v>
      </c>
      <c r="H18" s="60">
        <v>20</v>
      </c>
      <c r="I18" s="60">
        <v>20</v>
      </c>
      <c r="J18" s="33"/>
    </row>
    <row r="19" ht="27.95" customHeight="1" spans="1:10">
      <c r="A19" s="21" t="s">
        <v>874</v>
      </c>
      <c r="B19" s="45" t="s">
        <v>940</v>
      </c>
      <c r="C19" s="57" t="s">
        <v>967</v>
      </c>
      <c r="D19" s="30"/>
      <c r="E19" s="58" t="s">
        <v>941</v>
      </c>
      <c r="F19" s="17" t="s">
        <v>841</v>
      </c>
      <c r="G19" s="62">
        <v>0.95</v>
      </c>
      <c r="H19" s="60">
        <v>15</v>
      </c>
      <c r="I19" s="60">
        <v>15</v>
      </c>
      <c r="J19" s="33"/>
    </row>
    <row r="20" ht="27.95" customHeight="1" spans="1:10">
      <c r="A20" s="21" t="s">
        <v>918</v>
      </c>
      <c r="B20" s="17"/>
      <c r="C20" s="17"/>
      <c r="D20" s="33" t="s">
        <v>791</v>
      </c>
      <c r="E20" s="34"/>
      <c r="F20" s="34"/>
      <c r="G20" s="34"/>
      <c r="H20" s="34"/>
      <c r="I20" s="34"/>
      <c r="J20" s="34"/>
    </row>
    <row r="21" ht="27.95" customHeight="1" spans="1:10">
      <c r="A21" s="21" t="s">
        <v>920</v>
      </c>
      <c r="B21" s="17"/>
      <c r="C21" s="17"/>
      <c r="D21" s="17"/>
      <c r="E21" s="17"/>
      <c r="F21" s="17"/>
      <c r="G21" s="17"/>
      <c r="H21" s="17" t="s">
        <v>847</v>
      </c>
      <c r="I21" s="17">
        <v>100</v>
      </c>
      <c r="J21" s="38" t="s">
        <v>921</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5">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D8" sqref="D8"/>
    </sheetView>
  </sheetViews>
  <sheetFormatPr defaultColWidth="9" defaultRowHeight="14.4"/>
  <cols>
    <col min="1" max="2" width="10.6296296296296" style="39" customWidth="1"/>
    <col min="3" max="3" width="18.25" style="39" customWidth="1"/>
    <col min="4" max="10" width="10.6296296296296" style="39" customWidth="1"/>
    <col min="11" max="16384" width="9" style="39"/>
  </cols>
  <sheetData>
    <row r="1" ht="28.2" spans="1:10">
      <c r="A1" s="35"/>
      <c r="B1" s="120"/>
      <c r="C1" s="120"/>
      <c r="D1" s="120"/>
      <c r="E1" s="121" t="s">
        <v>882</v>
      </c>
      <c r="F1" s="120"/>
      <c r="G1" s="120"/>
      <c r="H1" s="120"/>
      <c r="I1" s="120"/>
      <c r="J1" s="120"/>
    </row>
    <row r="2" spans="1:10">
      <c r="A2" s="120"/>
      <c r="B2" s="120"/>
      <c r="C2" s="120"/>
      <c r="D2" s="120"/>
      <c r="E2" s="120"/>
      <c r="F2" s="120"/>
      <c r="G2" s="120"/>
      <c r="H2" s="120"/>
      <c r="I2" s="120"/>
      <c r="J2" s="36"/>
    </row>
    <row r="3" spans="1:10">
      <c r="A3" s="35" t="s">
        <v>925</v>
      </c>
      <c r="B3" s="120"/>
      <c r="C3" s="120"/>
      <c r="D3" s="120"/>
      <c r="E3" s="122"/>
      <c r="F3" s="120"/>
      <c r="G3" s="120"/>
      <c r="H3" s="120"/>
      <c r="I3" s="120"/>
      <c r="J3" s="36"/>
    </row>
    <row r="4" spans="1:10">
      <c r="A4" s="24" t="s">
        <v>884</v>
      </c>
      <c r="B4" s="24"/>
      <c r="C4" s="54" t="s">
        <v>1014</v>
      </c>
      <c r="D4" s="45"/>
      <c r="E4" s="45"/>
      <c r="F4" s="45"/>
      <c r="G4" s="45"/>
      <c r="H4" s="45"/>
      <c r="I4" s="45"/>
      <c r="J4" s="45"/>
    </row>
    <row r="5" spans="1:10">
      <c r="A5" s="21" t="s">
        <v>886</v>
      </c>
      <c r="B5" s="17"/>
      <c r="C5" s="17" t="s">
        <v>887</v>
      </c>
      <c r="D5" s="38"/>
      <c r="E5" s="38"/>
      <c r="F5" s="17" t="s">
        <v>888</v>
      </c>
      <c r="G5" s="17" t="s">
        <v>887</v>
      </c>
      <c r="H5" s="38"/>
      <c r="I5" s="38"/>
      <c r="J5" s="38"/>
    </row>
    <row r="6" spans="1:10">
      <c r="A6" s="21" t="s">
        <v>927</v>
      </c>
      <c r="B6" s="17"/>
      <c r="C6" s="33"/>
      <c r="D6" s="17" t="s">
        <v>798</v>
      </c>
      <c r="E6" s="17" t="s">
        <v>706</v>
      </c>
      <c r="F6" s="17" t="s">
        <v>890</v>
      </c>
      <c r="G6" s="17" t="s">
        <v>891</v>
      </c>
      <c r="H6" s="17" t="s">
        <v>928</v>
      </c>
      <c r="I6" s="17" t="s">
        <v>893</v>
      </c>
      <c r="J6" s="17"/>
    </row>
    <row r="7" spans="1:10">
      <c r="A7" s="21"/>
      <c r="B7" s="17"/>
      <c r="C7" s="33" t="s">
        <v>807</v>
      </c>
      <c r="D7" s="123">
        <v>50560</v>
      </c>
      <c r="E7" s="123">
        <v>50560</v>
      </c>
      <c r="F7" s="123">
        <v>50560</v>
      </c>
      <c r="G7" s="38">
        <v>10</v>
      </c>
      <c r="H7" s="124">
        <v>1</v>
      </c>
      <c r="I7" s="38">
        <v>10</v>
      </c>
      <c r="J7" s="38"/>
    </row>
    <row r="8" spans="1:10">
      <c r="A8" s="21"/>
      <c r="B8" s="17"/>
      <c r="C8" s="33" t="s">
        <v>809</v>
      </c>
      <c r="D8" s="123">
        <v>50560</v>
      </c>
      <c r="E8" s="123">
        <v>50560</v>
      </c>
      <c r="F8" s="123">
        <v>50560</v>
      </c>
      <c r="G8" s="38" t="s">
        <v>710</v>
      </c>
      <c r="H8" s="124">
        <v>1</v>
      </c>
      <c r="I8" s="38" t="s">
        <v>710</v>
      </c>
      <c r="J8" s="38"/>
    </row>
    <row r="9" spans="1:10">
      <c r="A9" s="21"/>
      <c r="B9" s="17"/>
      <c r="C9" s="33" t="s">
        <v>929</v>
      </c>
      <c r="D9" s="33">
        <v>0</v>
      </c>
      <c r="E9" s="33">
        <v>0</v>
      </c>
      <c r="F9" s="33">
        <v>0</v>
      </c>
      <c r="G9" s="17" t="s">
        <v>710</v>
      </c>
      <c r="H9" s="38" t="s">
        <v>841</v>
      </c>
      <c r="I9" s="17" t="s">
        <v>710</v>
      </c>
      <c r="J9" s="38"/>
    </row>
    <row r="10" spans="1:10">
      <c r="A10" s="21"/>
      <c r="B10" s="17"/>
      <c r="C10" s="33" t="s">
        <v>930</v>
      </c>
      <c r="D10" s="17" t="s">
        <v>710</v>
      </c>
      <c r="E10" s="17" t="s">
        <v>710</v>
      </c>
      <c r="F10" s="17" t="s">
        <v>710</v>
      </c>
      <c r="G10" s="17" t="s">
        <v>710</v>
      </c>
      <c r="H10" s="38" t="s">
        <v>841</v>
      </c>
      <c r="I10" s="17" t="s">
        <v>710</v>
      </c>
      <c r="J10" s="38"/>
    </row>
    <row r="11" ht="27.95" customHeight="1" spans="1:10">
      <c r="A11" s="16" t="s">
        <v>931</v>
      </c>
      <c r="B11" s="17" t="s">
        <v>898</v>
      </c>
      <c r="C11" s="17"/>
      <c r="D11" s="17"/>
      <c r="E11" s="17"/>
      <c r="F11" s="17" t="s">
        <v>899</v>
      </c>
      <c r="G11" s="17"/>
      <c r="H11" s="17"/>
      <c r="I11" s="17"/>
      <c r="J11" s="17"/>
    </row>
    <row r="12" ht="27.95" customHeight="1" spans="1:10">
      <c r="A12" s="18"/>
      <c r="B12" s="19" t="s">
        <v>1015</v>
      </c>
      <c r="C12" s="20"/>
      <c r="D12" s="20"/>
      <c r="E12" s="20"/>
      <c r="F12" s="20"/>
      <c r="G12" s="19" t="s">
        <v>1015</v>
      </c>
      <c r="H12" s="34"/>
      <c r="I12" s="34"/>
      <c r="J12" s="34"/>
    </row>
    <row r="13" ht="27.95" customHeight="1" spans="1:10">
      <c r="A13" s="21" t="s">
        <v>816</v>
      </c>
      <c r="B13" s="17"/>
      <c r="C13" s="17"/>
      <c r="D13" s="17" t="s">
        <v>902</v>
      </c>
      <c r="E13" s="17"/>
      <c r="F13" s="17"/>
      <c r="G13" s="17" t="s">
        <v>820</v>
      </c>
      <c r="H13" s="17" t="s">
        <v>891</v>
      </c>
      <c r="I13" s="17" t="s">
        <v>893</v>
      </c>
      <c r="J13" s="30" t="s">
        <v>934</v>
      </c>
    </row>
    <row r="14" ht="27.95" customHeight="1" spans="1:10">
      <c r="A14" s="21" t="s">
        <v>822</v>
      </c>
      <c r="B14" s="75" t="s">
        <v>823</v>
      </c>
      <c r="C14" s="75" t="s">
        <v>824</v>
      </c>
      <c r="D14" s="17" t="s">
        <v>817</v>
      </c>
      <c r="E14" s="17" t="s">
        <v>818</v>
      </c>
      <c r="F14" s="17" t="s">
        <v>819</v>
      </c>
      <c r="G14" s="17"/>
      <c r="H14" s="17"/>
      <c r="I14" s="17"/>
      <c r="J14" s="30"/>
    </row>
    <row r="15" ht="27.95" customHeight="1" spans="1:10">
      <c r="A15" s="55" t="s">
        <v>825</v>
      </c>
      <c r="B15" s="24" t="s">
        <v>905</v>
      </c>
      <c r="C15" s="57" t="s">
        <v>1016</v>
      </c>
      <c r="D15" s="30" t="s">
        <v>834</v>
      </c>
      <c r="E15" s="58" t="s">
        <v>828</v>
      </c>
      <c r="F15" s="17" t="s">
        <v>867</v>
      </c>
      <c r="G15" s="179" t="s">
        <v>935</v>
      </c>
      <c r="H15" s="60">
        <v>20</v>
      </c>
      <c r="I15" s="60">
        <v>20</v>
      </c>
      <c r="J15" s="33"/>
    </row>
    <row r="16" ht="27.95" customHeight="1" spans="1:10">
      <c r="A16" s="55"/>
      <c r="B16" s="24" t="s">
        <v>848</v>
      </c>
      <c r="C16" s="57" t="s">
        <v>964</v>
      </c>
      <c r="D16" s="30"/>
      <c r="E16" s="123">
        <v>50560</v>
      </c>
      <c r="F16" s="17" t="s">
        <v>908</v>
      </c>
      <c r="G16" s="123">
        <v>50560</v>
      </c>
      <c r="H16" s="60">
        <v>20</v>
      </c>
      <c r="I16" s="60">
        <v>20</v>
      </c>
      <c r="J16" s="33"/>
    </row>
    <row r="17" ht="27.95" customHeight="1" spans="1:10">
      <c r="A17" s="55" t="s">
        <v>863</v>
      </c>
      <c r="B17" s="24" t="s">
        <v>868</v>
      </c>
      <c r="C17" s="27" t="s">
        <v>1017</v>
      </c>
      <c r="D17" s="30"/>
      <c r="E17" s="27" t="s">
        <v>1017</v>
      </c>
      <c r="F17" s="17" t="s">
        <v>841</v>
      </c>
      <c r="G17" s="27" t="s">
        <v>1017</v>
      </c>
      <c r="H17" s="60">
        <v>15</v>
      </c>
      <c r="I17" s="60">
        <v>15</v>
      </c>
      <c r="J17" s="33"/>
    </row>
    <row r="18" ht="27.95" customHeight="1" spans="1:10">
      <c r="A18" s="55"/>
      <c r="B18" s="24" t="s">
        <v>938</v>
      </c>
      <c r="C18" s="57" t="s">
        <v>1018</v>
      </c>
      <c r="D18" s="30"/>
      <c r="E18" s="58" t="s">
        <v>939</v>
      </c>
      <c r="F18" s="17" t="s">
        <v>867</v>
      </c>
      <c r="G18" s="58">
        <v>1</v>
      </c>
      <c r="H18" s="60">
        <v>20</v>
      </c>
      <c r="I18" s="60">
        <v>20</v>
      </c>
      <c r="J18" s="33"/>
    </row>
    <row r="19" ht="27.95" customHeight="1" spans="1:10">
      <c r="A19" s="21" t="s">
        <v>874</v>
      </c>
      <c r="B19" s="45" t="s">
        <v>940</v>
      </c>
      <c r="C19" s="57" t="s">
        <v>967</v>
      </c>
      <c r="D19" s="30"/>
      <c r="E19" s="58" t="s">
        <v>941</v>
      </c>
      <c r="F19" s="17" t="s">
        <v>841</v>
      </c>
      <c r="G19" s="62">
        <v>0.95</v>
      </c>
      <c r="H19" s="60">
        <v>15</v>
      </c>
      <c r="I19" s="60">
        <v>15</v>
      </c>
      <c r="J19" s="33"/>
    </row>
    <row r="20" ht="27.95" customHeight="1" spans="1:10">
      <c r="A20" s="21" t="s">
        <v>918</v>
      </c>
      <c r="B20" s="17"/>
      <c r="C20" s="17"/>
      <c r="D20" s="33" t="s">
        <v>791</v>
      </c>
      <c r="E20" s="34"/>
      <c r="F20" s="34"/>
      <c r="G20" s="34"/>
      <c r="H20" s="34"/>
      <c r="I20" s="34"/>
      <c r="J20" s="34"/>
    </row>
    <row r="21" ht="27.95" customHeight="1" spans="1:10">
      <c r="A21" s="21" t="s">
        <v>920</v>
      </c>
      <c r="B21" s="17"/>
      <c r="C21" s="17"/>
      <c r="D21" s="17"/>
      <c r="E21" s="17"/>
      <c r="F21" s="17"/>
      <c r="G21" s="17"/>
      <c r="H21" s="17" t="s">
        <v>847</v>
      </c>
      <c r="I21" s="17">
        <v>100</v>
      </c>
      <c r="J21" s="38" t="s">
        <v>921</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5">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3" workbookViewId="0">
      <selection activeCell="I15" sqref="I15:I18"/>
    </sheetView>
  </sheetViews>
  <sheetFormatPr defaultColWidth="9" defaultRowHeight="14.4"/>
  <cols>
    <col min="1" max="2" width="10.6296296296296" style="39" customWidth="1"/>
    <col min="3" max="3" width="17.6296296296296" style="39" customWidth="1"/>
    <col min="4" max="10" width="10.6296296296296" style="39" customWidth="1"/>
    <col min="11" max="16384" width="9" style="39"/>
  </cols>
  <sheetData>
    <row r="1" ht="28.2" spans="1:10">
      <c r="A1" s="35"/>
      <c r="B1" s="120"/>
      <c r="C1" s="120"/>
      <c r="D1" s="120"/>
      <c r="E1" s="121" t="s">
        <v>882</v>
      </c>
      <c r="F1" s="120"/>
      <c r="G1" s="120"/>
      <c r="H1" s="120"/>
      <c r="I1" s="120"/>
      <c r="J1" s="120"/>
    </row>
    <row r="2" spans="1:10">
      <c r="A2" s="120"/>
      <c r="B2" s="120"/>
      <c r="C2" s="120"/>
      <c r="D2" s="120"/>
      <c r="E2" s="120"/>
      <c r="F2" s="120"/>
      <c r="G2" s="120"/>
      <c r="H2" s="120"/>
      <c r="I2" s="120"/>
      <c r="J2" s="36"/>
    </row>
    <row r="3" spans="1:10">
      <c r="A3" s="35" t="s">
        <v>925</v>
      </c>
      <c r="B3" s="120"/>
      <c r="C3" s="120"/>
      <c r="D3" s="120"/>
      <c r="E3" s="122"/>
      <c r="F3" s="120"/>
      <c r="G3" s="120"/>
      <c r="H3" s="120"/>
      <c r="I3" s="120"/>
      <c r="J3" s="36"/>
    </row>
    <row r="4" spans="1:10">
      <c r="A4" s="24" t="s">
        <v>884</v>
      </c>
      <c r="B4" s="24"/>
      <c r="C4" s="54" t="s">
        <v>1019</v>
      </c>
      <c r="D4" s="45"/>
      <c r="E4" s="45"/>
      <c r="F4" s="45"/>
      <c r="G4" s="45"/>
      <c r="H4" s="45"/>
      <c r="I4" s="45"/>
      <c r="J4" s="45"/>
    </row>
    <row r="5" spans="1:10">
      <c r="A5" s="21" t="s">
        <v>886</v>
      </c>
      <c r="B5" s="17"/>
      <c r="C5" s="17" t="s">
        <v>887</v>
      </c>
      <c r="D5" s="38"/>
      <c r="E5" s="38"/>
      <c r="F5" s="17" t="s">
        <v>888</v>
      </c>
      <c r="G5" s="17" t="s">
        <v>887</v>
      </c>
      <c r="H5" s="38"/>
      <c r="I5" s="38"/>
      <c r="J5" s="38"/>
    </row>
    <row r="6" spans="1:10">
      <c r="A6" s="21" t="s">
        <v>927</v>
      </c>
      <c r="B6" s="17"/>
      <c r="C6" s="33"/>
      <c r="D6" s="17" t="s">
        <v>798</v>
      </c>
      <c r="E6" s="17" t="s">
        <v>706</v>
      </c>
      <c r="F6" s="17" t="s">
        <v>890</v>
      </c>
      <c r="G6" s="17" t="s">
        <v>891</v>
      </c>
      <c r="H6" s="17" t="s">
        <v>928</v>
      </c>
      <c r="I6" s="17" t="s">
        <v>893</v>
      </c>
      <c r="J6" s="17"/>
    </row>
    <row r="7" spans="1:10">
      <c r="A7" s="21"/>
      <c r="B7" s="17"/>
      <c r="C7" s="33" t="s">
        <v>807</v>
      </c>
      <c r="D7" s="123">
        <v>14400</v>
      </c>
      <c r="E7" s="123">
        <v>14400</v>
      </c>
      <c r="F7" s="123">
        <v>14400</v>
      </c>
      <c r="G7" s="38">
        <v>10</v>
      </c>
      <c r="H7" s="124">
        <v>1</v>
      </c>
      <c r="I7" s="38">
        <v>10</v>
      </c>
      <c r="J7" s="38"/>
    </row>
    <row r="8" spans="1:10">
      <c r="A8" s="21"/>
      <c r="B8" s="17"/>
      <c r="C8" s="33" t="s">
        <v>809</v>
      </c>
      <c r="D8" s="123">
        <v>14400</v>
      </c>
      <c r="E8" s="123">
        <v>14400</v>
      </c>
      <c r="F8" s="123">
        <v>14400</v>
      </c>
      <c r="G8" s="38" t="s">
        <v>710</v>
      </c>
      <c r="H8" s="124">
        <v>1</v>
      </c>
      <c r="I8" s="38" t="s">
        <v>710</v>
      </c>
      <c r="J8" s="38"/>
    </row>
    <row r="9" spans="1:10">
      <c r="A9" s="21"/>
      <c r="B9" s="17"/>
      <c r="C9" s="33" t="s">
        <v>929</v>
      </c>
      <c r="D9" s="33">
        <v>0</v>
      </c>
      <c r="E9" s="33">
        <v>0</v>
      </c>
      <c r="F9" s="33">
        <v>0</v>
      </c>
      <c r="G9" s="17" t="s">
        <v>710</v>
      </c>
      <c r="H9" s="38" t="s">
        <v>841</v>
      </c>
      <c r="I9" s="17" t="s">
        <v>710</v>
      </c>
      <c r="J9" s="38"/>
    </row>
    <row r="10" spans="1:10">
      <c r="A10" s="21"/>
      <c r="B10" s="17"/>
      <c r="C10" s="33" t="s">
        <v>930</v>
      </c>
      <c r="D10" s="17" t="s">
        <v>710</v>
      </c>
      <c r="E10" s="17" t="s">
        <v>710</v>
      </c>
      <c r="F10" s="17" t="s">
        <v>710</v>
      </c>
      <c r="G10" s="17" t="s">
        <v>710</v>
      </c>
      <c r="H10" s="38" t="s">
        <v>841</v>
      </c>
      <c r="I10" s="17" t="s">
        <v>710</v>
      </c>
      <c r="J10" s="38"/>
    </row>
    <row r="11" ht="27.95" customHeight="1" spans="1:10">
      <c r="A11" s="16" t="s">
        <v>931</v>
      </c>
      <c r="B11" s="17" t="s">
        <v>898</v>
      </c>
      <c r="C11" s="17"/>
      <c r="D11" s="17"/>
      <c r="E11" s="17"/>
      <c r="F11" s="17" t="s">
        <v>899</v>
      </c>
      <c r="G11" s="17"/>
      <c r="H11" s="17"/>
      <c r="I11" s="17"/>
      <c r="J11" s="17"/>
    </row>
    <row r="12" ht="27.95" customHeight="1" spans="1:10">
      <c r="A12" s="18"/>
      <c r="B12" s="19" t="s">
        <v>1020</v>
      </c>
      <c r="C12" s="20"/>
      <c r="D12" s="20"/>
      <c r="E12" s="20"/>
      <c r="F12" s="20"/>
      <c r="G12" s="19" t="s">
        <v>1020</v>
      </c>
      <c r="H12" s="34"/>
      <c r="I12" s="34"/>
      <c r="J12" s="34"/>
    </row>
    <row r="13" ht="27.95" customHeight="1" spans="1:10">
      <c r="A13" s="21" t="s">
        <v>816</v>
      </c>
      <c r="B13" s="17"/>
      <c r="C13" s="17"/>
      <c r="D13" s="17" t="s">
        <v>902</v>
      </c>
      <c r="E13" s="17"/>
      <c r="F13" s="17"/>
      <c r="G13" s="17" t="s">
        <v>820</v>
      </c>
      <c r="H13" s="17" t="s">
        <v>891</v>
      </c>
      <c r="I13" s="17" t="s">
        <v>893</v>
      </c>
      <c r="J13" s="30" t="s">
        <v>934</v>
      </c>
    </row>
    <row r="14" ht="27.95" customHeight="1" spans="1:10">
      <c r="A14" s="21" t="s">
        <v>822</v>
      </c>
      <c r="B14" s="75" t="s">
        <v>823</v>
      </c>
      <c r="C14" s="75" t="s">
        <v>824</v>
      </c>
      <c r="D14" s="17" t="s">
        <v>817</v>
      </c>
      <c r="E14" s="17" t="s">
        <v>818</v>
      </c>
      <c r="F14" s="17" t="s">
        <v>819</v>
      </c>
      <c r="G14" s="17"/>
      <c r="H14" s="17"/>
      <c r="I14" s="17"/>
      <c r="J14" s="30"/>
    </row>
    <row r="15" ht="27.95" customHeight="1" spans="1:10">
      <c r="A15" s="55" t="s">
        <v>825</v>
      </c>
      <c r="B15" s="24" t="s">
        <v>826</v>
      </c>
      <c r="C15" s="19" t="s">
        <v>973</v>
      </c>
      <c r="D15" s="30" t="s">
        <v>834</v>
      </c>
      <c r="E15" s="123">
        <v>14400</v>
      </c>
      <c r="F15" s="17" t="s">
        <v>908</v>
      </c>
      <c r="G15" s="123">
        <v>14400</v>
      </c>
      <c r="H15" s="60">
        <v>20</v>
      </c>
      <c r="I15" s="60">
        <v>20</v>
      </c>
      <c r="J15" s="33"/>
    </row>
    <row r="16" ht="27.95" customHeight="1" spans="1:10">
      <c r="A16" s="55" t="s">
        <v>863</v>
      </c>
      <c r="B16" s="24" t="s">
        <v>868</v>
      </c>
      <c r="C16" s="27" t="s">
        <v>1021</v>
      </c>
      <c r="D16" s="30"/>
      <c r="E16" s="27" t="s">
        <v>1021</v>
      </c>
      <c r="F16" s="17" t="s">
        <v>841</v>
      </c>
      <c r="G16" s="27" t="s">
        <v>1021</v>
      </c>
      <c r="H16" s="60">
        <v>25</v>
      </c>
      <c r="I16" s="60">
        <v>25</v>
      </c>
      <c r="J16" s="33"/>
    </row>
    <row r="17" ht="27.95" customHeight="1" spans="1:10">
      <c r="A17" s="55"/>
      <c r="B17" s="24" t="s">
        <v>938</v>
      </c>
      <c r="C17" s="57" t="s">
        <v>1008</v>
      </c>
      <c r="D17" s="30"/>
      <c r="E17" s="58" t="s">
        <v>939</v>
      </c>
      <c r="F17" s="17" t="s">
        <v>867</v>
      </c>
      <c r="G17" s="58">
        <v>1</v>
      </c>
      <c r="H17" s="60">
        <v>20</v>
      </c>
      <c r="I17" s="60">
        <v>20</v>
      </c>
      <c r="J17" s="33"/>
    </row>
    <row r="18" ht="27.95" customHeight="1" spans="1:10">
      <c r="A18" s="21" t="s">
        <v>874</v>
      </c>
      <c r="B18" s="45" t="s">
        <v>940</v>
      </c>
      <c r="C18" s="57" t="s">
        <v>967</v>
      </c>
      <c r="D18" s="30"/>
      <c r="E18" s="58" t="s">
        <v>941</v>
      </c>
      <c r="F18" s="17" t="s">
        <v>841</v>
      </c>
      <c r="G18" s="62">
        <v>0.95</v>
      </c>
      <c r="H18" s="60">
        <v>25</v>
      </c>
      <c r="I18" s="60">
        <v>25</v>
      </c>
      <c r="J18" s="33"/>
    </row>
    <row r="19" ht="27.95" customHeight="1" spans="1:10">
      <c r="A19" s="21" t="s">
        <v>918</v>
      </c>
      <c r="B19" s="17"/>
      <c r="C19" s="17"/>
      <c r="D19" s="33" t="s">
        <v>791</v>
      </c>
      <c r="E19" s="34"/>
      <c r="F19" s="34"/>
      <c r="G19" s="34"/>
      <c r="H19" s="34"/>
      <c r="I19" s="34"/>
      <c r="J19" s="34"/>
    </row>
    <row r="20" ht="27.95" customHeight="1" spans="1:10">
      <c r="A20" s="21" t="s">
        <v>920</v>
      </c>
      <c r="B20" s="17"/>
      <c r="C20" s="17"/>
      <c r="D20" s="17"/>
      <c r="E20" s="17"/>
      <c r="F20" s="17"/>
      <c r="G20" s="17"/>
      <c r="H20" s="17" t="s">
        <v>847</v>
      </c>
      <c r="I20" s="17">
        <v>100</v>
      </c>
      <c r="J20" s="38" t="s">
        <v>921</v>
      </c>
    </row>
    <row r="21" spans="1:10">
      <c r="A21" s="35" t="s">
        <v>878</v>
      </c>
      <c r="B21" s="35"/>
      <c r="C21" s="35"/>
      <c r="D21" s="35"/>
      <c r="E21" s="35"/>
      <c r="F21" s="35"/>
      <c r="G21" s="35"/>
      <c r="H21" s="35"/>
      <c r="I21" s="35"/>
      <c r="J21" s="35"/>
    </row>
    <row r="22" spans="1:10">
      <c r="A22" s="35" t="s">
        <v>879</v>
      </c>
      <c r="B22" s="35"/>
      <c r="C22" s="35"/>
      <c r="D22" s="35"/>
      <c r="E22" s="35"/>
      <c r="F22" s="35"/>
      <c r="G22" s="35"/>
      <c r="H22" s="35"/>
      <c r="I22" s="35"/>
      <c r="J22" s="35"/>
    </row>
    <row r="23" spans="1:10">
      <c r="A23" s="35" t="s">
        <v>880</v>
      </c>
      <c r="B23" s="35"/>
      <c r="C23" s="35"/>
      <c r="D23" s="35"/>
      <c r="E23" s="35"/>
      <c r="F23" s="35"/>
      <c r="G23" s="35"/>
      <c r="H23" s="35"/>
      <c r="I23" s="35"/>
      <c r="J23" s="35"/>
    </row>
    <row r="24" spans="1:10">
      <c r="A24" s="35" t="s">
        <v>942</v>
      </c>
      <c r="B24" s="35"/>
      <c r="C24" s="35"/>
      <c r="D24" s="35"/>
      <c r="E24" s="35"/>
      <c r="F24" s="35"/>
      <c r="G24" s="35"/>
      <c r="H24" s="35"/>
      <c r="I24" s="35"/>
      <c r="J24" s="35"/>
    </row>
    <row r="25" spans="1:10">
      <c r="A25" s="35" t="s">
        <v>943</v>
      </c>
      <c r="B25" s="35"/>
      <c r="C25" s="35"/>
      <c r="D25" s="35"/>
      <c r="E25" s="35"/>
      <c r="F25" s="35"/>
      <c r="G25" s="35"/>
      <c r="H25" s="35"/>
      <c r="I25" s="35"/>
      <c r="J25" s="35"/>
    </row>
    <row r="26" spans="1:10">
      <c r="A26" s="35" t="s">
        <v>944</v>
      </c>
      <c r="B26" s="35"/>
      <c r="C26" s="35"/>
      <c r="D26" s="35"/>
      <c r="E26" s="35"/>
      <c r="F26" s="35"/>
      <c r="G26" s="35"/>
      <c r="H26" s="35"/>
      <c r="I26" s="35"/>
      <c r="J26" s="35"/>
    </row>
    <row r="27" spans="1:10">
      <c r="A27" s="35" t="s">
        <v>945</v>
      </c>
      <c r="B27" s="35"/>
      <c r="C27" s="35"/>
      <c r="D27" s="35"/>
      <c r="E27" s="35"/>
      <c r="F27" s="35"/>
      <c r="G27" s="35"/>
      <c r="H27" s="35"/>
      <c r="I27" s="35"/>
      <c r="J27" s="35"/>
    </row>
  </sheetData>
  <mergeCells count="34">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9:C19"/>
    <mergeCell ref="D19:J19"/>
    <mergeCell ref="A20:G20"/>
    <mergeCell ref="A21:J21"/>
    <mergeCell ref="A22:J22"/>
    <mergeCell ref="A23:J23"/>
    <mergeCell ref="A24:J24"/>
    <mergeCell ref="A25:J25"/>
    <mergeCell ref="A26:J26"/>
    <mergeCell ref="A27:J27"/>
    <mergeCell ref="A11:A12"/>
    <mergeCell ref="A16:A17"/>
    <mergeCell ref="D15:D18"/>
    <mergeCell ref="G13:G14"/>
    <mergeCell ref="H13:H14"/>
    <mergeCell ref="I13:I14"/>
    <mergeCell ref="J13:J14"/>
    <mergeCell ref="A6:B10"/>
  </mergeCells>
  <pageMargins left="0.75" right="0.75" top="1" bottom="1" header="0.511805555555556" footer="0.511805555555556"/>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D9" sqref="D9"/>
    </sheetView>
  </sheetViews>
  <sheetFormatPr defaultColWidth="9" defaultRowHeight="14.4"/>
  <cols>
    <col min="1" max="10" width="10.6296296296296" style="39" customWidth="1"/>
    <col min="11" max="16384" width="9" style="39"/>
  </cols>
  <sheetData>
    <row r="1" ht="24.95" customHeight="1" spans="1:10">
      <c r="A1" s="144"/>
      <c r="B1" s="145"/>
      <c r="C1" s="145"/>
      <c r="D1" s="145"/>
      <c r="E1" s="145"/>
      <c r="F1" s="145"/>
      <c r="G1" s="145"/>
      <c r="H1" s="145"/>
      <c r="I1" s="145"/>
      <c r="J1" s="145"/>
    </row>
    <row r="2" ht="24.95" customHeight="1" spans="1:10">
      <c r="A2" s="130" t="s">
        <v>882</v>
      </c>
      <c r="B2" s="130"/>
      <c r="C2" s="130"/>
      <c r="D2" s="130"/>
      <c r="E2" s="130"/>
      <c r="F2" s="130"/>
      <c r="G2" s="130"/>
      <c r="H2" s="130"/>
      <c r="I2" s="130"/>
      <c r="J2" s="130"/>
    </row>
    <row r="3" spans="1:10">
      <c r="A3" s="35" t="s">
        <v>925</v>
      </c>
      <c r="B3" s="120"/>
      <c r="C3" s="120"/>
      <c r="D3" s="120"/>
      <c r="E3" s="122"/>
      <c r="F3" s="120"/>
      <c r="G3" s="120"/>
      <c r="H3" s="120"/>
      <c r="I3" s="120"/>
      <c r="J3" s="36"/>
    </row>
    <row r="4" ht="24.95" customHeight="1" spans="1:10">
      <c r="A4" s="130"/>
      <c r="B4" s="130"/>
      <c r="C4" s="130"/>
      <c r="D4" s="130"/>
      <c r="E4" s="130"/>
      <c r="F4" s="130"/>
      <c r="G4" s="130"/>
      <c r="H4" s="130"/>
      <c r="I4" s="130"/>
      <c r="J4" s="166" t="s">
        <v>883</v>
      </c>
    </row>
    <row r="5" ht="24.95" customHeight="1" spans="1:10">
      <c r="A5" s="146" t="s">
        <v>884</v>
      </c>
      <c r="B5" s="146"/>
      <c r="C5" s="7" t="s">
        <v>1022</v>
      </c>
      <c r="D5" s="7"/>
      <c r="E5" s="7"/>
      <c r="F5" s="7"/>
      <c r="G5" s="7"/>
      <c r="H5" s="7"/>
      <c r="I5" s="7"/>
      <c r="J5" s="7"/>
    </row>
    <row r="6" ht="24.95" customHeight="1" spans="1:10">
      <c r="A6" s="146" t="s">
        <v>886</v>
      </c>
      <c r="B6" s="146"/>
      <c r="C6" s="17" t="s">
        <v>887</v>
      </c>
      <c r="D6" s="38"/>
      <c r="E6" s="38"/>
      <c r="F6" s="146" t="s">
        <v>888</v>
      </c>
      <c r="G6" s="147" t="s">
        <v>887</v>
      </c>
      <c r="H6" s="147"/>
      <c r="I6" s="147"/>
      <c r="J6" s="147"/>
    </row>
    <row r="7" ht="24.95" customHeight="1" spans="1:10">
      <c r="A7" s="146" t="s">
        <v>889</v>
      </c>
      <c r="B7" s="146"/>
      <c r="C7" s="146"/>
      <c r="D7" s="146" t="s">
        <v>798</v>
      </c>
      <c r="E7" s="146" t="s">
        <v>706</v>
      </c>
      <c r="F7" s="146" t="s">
        <v>890</v>
      </c>
      <c r="G7" s="146" t="s">
        <v>891</v>
      </c>
      <c r="H7" s="146" t="s">
        <v>892</v>
      </c>
      <c r="I7" s="146" t="s">
        <v>893</v>
      </c>
      <c r="J7" s="146"/>
    </row>
    <row r="8" ht="24.95" customHeight="1" spans="1:10">
      <c r="A8" s="146"/>
      <c r="B8" s="146"/>
      <c r="C8" s="148" t="s">
        <v>807</v>
      </c>
      <c r="D8" s="180">
        <v>83073</v>
      </c>
      <c r="E8" s="180">
        <v>83073</v>
      </c>
      <c r="F8" s="180">
        <v>83073</v>
      </c>
      <c r="G8" s="149">
        <v>10</v>
      </c>
      <c r="H8" s="150" t="str">
        <f t="shared" ref="H8:H11" si="0">IF(E8&gt;0,ROUND(F8/E8,3)*100&amp;"%","—")</f>
        <v>100%</v>
      </c>
      <c r="I8" s="151">
        <v>10</v>
      </c>
      <c r="J8" s="151"/>
    </row>
    <row r="9" ht="24.95" customHeight="1" spans="1:10">
      <c r="A9" s="146"/>
      <c r="B9" s="146"/>
      <c r="C9" s="148" t="s">
        <v>894</v>
      </c>
      <c r="D9" s="180">
        <v>83073</v>
      </c>
      <c r="E9" s="67">
        <v>83073</v>
      </c>
      <c r="F9" s="67">
        <v>83073</v>
      </c>
      <c r="G9" s="146" t="s">
        <v>710</v>
      </c>
      <c r="H9" s="150" t="str">
        <f t="shared" si="0"/>
        <v>100%</v>
      </c>
      <c r="I9" s="151" t="s">
        <v>710</v>
      </c>
      <c r="J9" s="151"/>
    </row>
    <row r="10" ht="24.95" customHeight="1" spans="1:10">
      <c r="A10" s="146"/>
      <c r="B10" s="146"/>
      <c r="C10" s="148" t="s">
        <v>895</v>
      </c>
      <c r="D10" s="67">
        <v>0</v>
      </c>
      <c r="E10" s="67">
        <v>0</v>
      </c>
      <c r="F10" s="67">
        <v>0</v>
      </c>
      <c r="G10" s="146" t="s">
        <v>710</v>
      </c>
      <c r="H10" s="150" t="str">
        <f t="shared" si="0"/>
        <v>—</v>
      </c>
      <c r="I10" s="151" t="s">
        <v>710</v>
      </c>
      <c r="J10" s="151"/>
    </row>
    <row r="11" ht="24.95" customHeight="1" spans="1:10">
      <c r="A11" s="146"/>
      <c r="B11" s="146"/>
      <c r="C11" s="148" t="s">
        <v>896</v>
      </c>
      <c r="D11" s="67">
        <v>0</v>
      </c>
      <c r="E11" s="67">
        <v>0</v>
      </c>
      <c r="F11" s="67">
        <v>0</v>
      </c>
      <c r="G11" s="146" t="s">
        <v>710</v>
      </c>
      <c r="H11" s="150" t="str">
        <f t="shared" si="0"/>
        <v>—</v>
      </c>
      <c r="I11" s="151" t="s">
        <v>710</v>
      </c>
      <c r="J11" s="151"/>
    </row>
    <row r="12" ht="24.95" customHeight="1" spans="1:10">
      <c r="A12" s="146" t="s">
        <v>897</v>
      </c>
      <c r="B12" s="146" t="s">
        <v>898</v>
      </c>
      <c r="C12" s="146"/>
      <c r="D12" s="146"/>
      <c r="E12" s="146"/>
      <c r="F12" s="151" t="s">
        <v>899</v>
      </c>
      <c r="G12" s="151"/>
      <c r="H12" s="151"/>
      <c r="I12" s="151"/>
      <c r="J12" s="151"/>
    </row>
    <row r="13" ht="24.95" customHeight="1" spans="1:10">
      <c r="A13" s="146"/>
      <c r="B13" s="181" t="s">
        <v>1023</v>
      </c>
      <c r="C13" s="182"/>
      <c r="D13" s="182"/>
      <c r="E13" s="183"/>
      <c r="F13" s="151" t="s">
        <v>1024</v>
      </c>
      <c r="G13" s="151"/>
      <c r="H13" s="151"/>
      <c r="I13" s="151"/>
      <c r="J13" s="151"/>
    </row>
    <row r="14" ht="24.95" customHeight="1" spans="1:10">
      <c r="A14" s="155" t="s">
        <v>816</v>
      </c>
      <c r="B14" s="156"/>
      <c r="C14" s="157"/>
      <c r="D14" s="155" t="s">
        <v>902</v>
      </c>
      <c r="E14" s="156"/>
      <c r="F14" s="157"/>
      <c r="G14" s="65" t="s">
        <v>820</v>
      </c>
      <c r="H14" s="65" t="s">
        <v>903</v>
      </c>
      <c r="I14" s="65" t="s">
        <v>893</v>
      </c>
      <c r="J14" s="65" t="s">
        <v>821</v>
      </c>
    </row>
    <row r="15" ht="24.95" customHeight="1" spans="1:10">
      <c r="A15" s="155" t="s">
        <v>822</v>
      </c>
      <c r="B15" s="146" t="s">
        <v>823</v>
      </c>
      <c r="C15" s="146" t="s">
        <v>824</v>
      </c>
      <c r="D15" s="146" t="s">
        <v>817</v>
      </c>
      <c r="E15" s="146" t="s">
        <v>818</v>
      </c>
      <c r="F15" s="146" t="s">
        <v>819</v>
      </c>
      <c r="G15" s="158"/>
      <c r="H15" s="158"/>
      <c r="I15" s="158"/>
      <c r="J15" s="158"/>
    </row>
    <row r="16" ht="24.95" customHeight="1" spans="1:10">
      <c r="A16" s="146" t="s">
        <v>825</v>
      </c>
      <c r="B16" s="65" t="s">
        <v>826</v>
      </c>
      <c r="C16" s="159" t="s">
        <v>1025</v>
      </c>
      <c r="D16" s="160" t="s">
        <v>1026</v>
      </c>
      <c r="E16" s="146">
        <v>2</v>
      </c>
      <c r="F16" s="146" t="s">
        <v>1027</v>
      </c>
      <c r="G16" s="158">
        <v>2</v>
      </c>
      <c r="H16" s="161">
        <v>25</v>
      </c>
      <c r="I16" s="167">
        <v>25</v>
      </c>
      <c r="J16" s="158"/>
    </row>
    <row r="17" ht="24.95" customHeight="1" spans="1:10">
      <c r="A17" s="146"/>
      <c r="B17" s="65" t="s">
        <v>838</v>
      </c>
      <c r="C17" s="159" t="s">
        <v>1028</v>
      </c>
      <c r="D17" s="160" t="s">
        <v>1026</v>
      </c>
      <c r="E17" s="146">
        <v>95</v>
      </c>
      <c r="F17" s="146" t="s">
        <v>841</v>
      </c>
      <c r="G17" s="162">
        <v>1</v>
      </c>
      <c r="H17" s="161">
        <v>20</v>
      </c>
      <c r="I17" s="167">
        <v>20</v>
      </c>
      <c r="J17" s="158"/>
    </row>
    <row r="18" ht="24.95" customHeight="1" spans="1:10">
      <c r="A18" s="146"/>
      <c r="B18" s="65" t="s">
        <v>905</v>
      </c>
      <c r="C18" s="159" t="s">
        <v>1029</v>
      </c>
      <c r="D18" s="160" t="s">
        <v>1030</v>
      </c>
      <c r="E18" s="146" t="s">
        <v>1031</v>
      </c>
      <c r="F18" s="146"/>
      <c r="G18" s="158" t="s">
        <v>972</v>
      </c>
      <c r="H18" s="161">
        <v>20</v>
      </c>
      <c r="I18" s="167">
        <v>20</v>
      </c>
      <c r="J18" s="158"/>
    </row>
    <row r="19" ht="24.95" customHeight="1" spans="1:10">
      <c r="A19" s="146" t="s">
        <v>863</v>
      </c>
      <c r="B19" s="146" t="s">
        <v>909</v>
      </c>
      <c r="C19" s="159" t="s">
        <v>1032</v>
      </c>
      <c r="D19" s="160" t="s">
        <v>1030</v>
      </c>
      <c r="E19" s="146" t="s">
        <v>1033</v>
      </c>
      <c r="F19" s="146"/>
      <c r="G19" s="146" t="s">
        <v>1033</v>
      </c>
      <c r="H19" s="161">
        <v>10</v>
      </c>
      <c r="I19" s="167">
        <v>10</v>
      </c>
      <c r="J19" s="158"/>
    </row>
    <row r="20" ht="24.95" customHeight="1" spans="1:10">
      <c r="A20" s="146"/>
      <c r="B20" s="146" t="s">
        <v>955</v>
      </c>
      <c r="C20" s="159" t="s">
        <v>1034</v>
      </c>
      <c r="D20" s="160" t="s">
        <v>1030</v>
      </c>
      <c r="E20" s="146" t="s">
        <v>1035</v>
      </c>
      <c r="F20" s="146"/>
      <c r="G20" s="146" t="s">
        <v>1035</v>
      </c>
      <c r="H20" s="161">
        <v>10</v>
      </c>
      <c r="I20" s="167">
        <v>10</v>
      </c>
      <c r="J20" s="158"/>
    </row>
    <row r="21" ht="24.95" customHeight="1" spans="1:10">
      <c r="A21" s="163" t="s">
        <v>874</v>
      </c>
      <c r="B21" s="164" t="s">
        <v>875</v>
      </c>
      <c r="C21" s="146" t="s">
        <v>958</v>
      </c>
      <c r="D21" s="160" t="s">
        <v>1026</v>
      </c>
      <c r="E21" s="147" t="s">
        <v>959</v>
      </c>
      <c r="F21" s="147" t="s">
        <v>841</v>
      </c>
      <c r="G21" s="147" t="s">
        <v>960</v>
      </c>
      <c r="H21" s="165">
        <v>5</v>
      </c>
      <c r="I21" s="168">
        <v>5</v>
      </c>
      <c r="J21" s="169" t="s">
        <v>917</v>
      </c>
    </row>
    <row r="22" ht="24.95" customHeight="1" spans="1:10">
      <c r="A22" s="146" t="s">
        <v>918</v>
      </c>
      <c r="B22" s="146"/>
      <c r="C22" s="146"/>
      <c r="D22" s="155" t="s">
        <v>791</v>
      </c>
      <c r="E22" s="156"/>
      <c r="F22" s="156"/>
      <c r="G22" s="156"/>
      <c r="H22" s="156"/>
      <c r="I22" s="157"/>
      <c r="J22" s="170" t="s">
        <v>919</v>
      </c>
    </row>
    <row r="23" ht="24.95" customHeight="1" spans="1:10">
      <c r="A23" s="149" t="s">
        <v>920</v>
      </c>
      <c r="B23" s="149"/>
      <c r="C23" s="149"/>
      <c r="D23" s="149"/>
      <c r="E23" s="149"/>
      <c r="F23" s="149"/>
      <c r="G23" s="149"/>
      <c r="H23" s="149">
        <v>100</v>
      </c>
      <c r="I23" s="171">
        <f>SUM(I8,I16:I21)</f>
        <v>100</v>
      </c>
      <c r="J23" s="172" t="s">
        <v>921</v>
      </c>
    </row>
    <row r="24" spans="1:10">
      <c r="A24" s="35" t="s">
        <v>878</v>
      </c>
      <c r="B24" s="35"/>
      <c r="C24" s="35"/>
      <c r="D24" s="35"/>
      <c r="E24" s="35"/>
      <c r="F24" s="35"/>
      <c r="G24" s="35"/>
      <c r="H24" s="35"/>
      <c r="I24" s="35"/>
      <c r="J24" s="35"/>
    </row>
    <row r="25" spans="1:10">
      <c r="A25" s="35" t="s">
        <v>879</v>
      </c>
      <c r="B25" s="35"/>
      <c r="C25" s="35"/>
      <c r="D25" s="35"/>
      <c r="E25" s="35"/>
      <c r="F25" s="35"/>
      <c r="G25" s="35"/>
      <c r="H25" s="35"/>
      <c r="I25" s="35"/>
      <c r="J25" s="35"/>
    </row>
    <row r="26" spans="1:10">
      <c r="A26" s="35" t="s">
        <v>880</v>
      </c>
      <c r="B26" s="35"/>
      <c r="C26" s="35"/>
      <c r="D26" s="35"/>
      <c r="E26" s="35"/>
      <c r="F26" s="35"/>
      <c r="G26" s="35"/>
      <c r="H26" s="35"/>
      <c r="I26" s="35"/>
      <c r="J26" s="35"/>
    </row>
    <row r="27" spans="1:10">
      <c r="A27" s="35" t="s">
        <v>942</v>
      </c>
      <c r="B27" s="35"/>
      <c r="C27" s="35"/>
      <c r="D27" s="35"/>
      <c r="E27" s="35"/>
      <c r="F27" s="35"/>
      <c r="G27" s="35"/>
      <c r="H27" s="35"/>
      <c r="I27" s="35"/>
      <c r="J27" s="35"/>
    </row>
    <row r="28" spans="1:10">
      <c r="A28" s="35" t="s">
        <v>943</v>
      </c>
      <c r="B28" s="35"/>
      <c r="C28" s="35"/>
      <c r="D28" s="35"/>
      <c r="E28" s="35"/>
      <c r="F28" s="35"/>
      <c r="G28" s="35"/>
      <c r="H28" s="35"/>
      <c r="I28" s="35"/>
      <c r="J28" s="35"/>
    </row>
    <row r="29" spans="1:10">
      <c r="A29" s="35" t="s">
        <v>944</v>
      </c>
      <c r="B29" s="35"/>
      <c r="C29" s="35"/>
      <c r="D29" s="35"/>
      <c r="E29" s="35"/>
      <c r="F29" s="35"/>
      <c r="G29" s="35"/>
      <c r="H29" s="35"/>
      <c r="I29" s="35"/>
      <c r="J29" s="35"/>
    </row>
    <row r="30" spans="1:10">
      <c r="A30" s="35" t="s">
        <v>945</v>
      </c>
      <c r="B30" s="35"/>
      <c r="C30" s="35"/>
      <c r="D30" s="35"/>
      <c r="E30" s="35"/>
      <c r="F30" s="35"/>
      <c r="G30" s="35"/>
      <c r="H30" s="35"/>
      <c r="I30" s="35"/>
      <c r="J30" s="35"/>
    </row>
  </sheetData>
  <mergeCells count="35">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2:C22"/>
    <mergeCell ref="D22:I22"/>
    <mergeCell ref="A23:G23"/>
    <mergeCell ref="A24:J24"/>
    <mergeCell ref="A25:J25"/>
    <mergeCell ref="A26:J26"/>
    <mergeCell ref="A27:J27"/>
    <mergeCell ref="A28:J28"/>
    <mergeCell ref="A29:J29"/>
    <mergeCell ref="A30:J30"/>
    <mergeCell ref="A12:A13"/>
    <mergeCell ref="A16:A18"/>
    <mergeCell ref="A19:A20"/>
    <mergeCell ref="G14:G15"/>
    <mergeCell ref="H14:H15"/>
    <mergeCell ref="I14:I15"/>
    <mergeCell ref="J14:J15"/>
    <mergeCell ref="A7:B11"/>
  </mergeCells>
  <dataValidations count="2">
    <dataValidation type="list" allowBlank="1" showInputMessage="1" sqref="J23">
      <formula1>"优,良,中,差"</formula1>
    </dataValidation>
    <dataValidation type="list" allowBlank="1" showInputMessage="1" sqref="D16:D21">
      <formula1>"＝,＞,＜,≥,≤"</formula1>
    </dataValidation>
  </dataValidations>
  <pageMargins left="0.75" right="0.75" top="1" bottom="1" header="0.511805555555556" footer="0.511805555555556"/>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8" defaultRowHeight="13.2"/>
  <cols>
    <col min="1" max="2" width="10.6296296296296" style="1" customWidth="1"/>
    <col min="3" max="3" width="18.25" style="1" customWidth="1"/>
    <col min="4" max="10" width="10.6296296296296" style="1" customWidth="1"/>
    <col min="11" max="16384" width="8" style="1"/>
  </cols>
  <sheetData>
    <row r="1" ht="27.75" customHeight="1" spans="1:10">
      <c r="A1" s="35"/>
      <c r="B1" s="120"/>
      <c r="C1" s="120"/>
      <c r="D1" s="120"/>
      <c r="E1" s="121" t="s">
        <v>882</v>
      </c>
      <c r="F1" s="120"/>
      <c r="G1" s="120"/>
      <c r="H1" s="120"/>
      <c r="I1" s="120"/>
      <c r="J1" s="120"/>
    </row>
    <row r="2" ht="13.5" customHeight="1" spans="1:10">
      <c r="A2" s="120"/>
      <c r="B2" s="120"/>
      <c r="C2" s="120"/>
      <c r="D2" s="120"/>
      <c r="E2" s="120"/>
      <c r="F2" s="120"/>
      <c r="G2" s="120"/>
      <c r="H2" s="120"/>
      <c r="I2" s="120"/>
      <c r="J2" s="36"/>
    </row>
    <row r="3" ht="15" customHeight="1" spans="1:10">
      <c r="A3" s="173" t="s">
        <v>925</v>
      </c>
      <c r="B3" s="174"/>
      <c r="C3" s="174"/>
      <c r="D3" s="174"/>
      <c r="E3" s="175"/>
      <c r="F3" s="174"/>
      <c r="G3" s="174"/>
      <c r="H3" s="174"/>
      <c r="I3" s="174"/>
      <c r="J3" s="177"/>
    </row>
    <row r="4" ht="28.5" customHeight="1" spans="1:10">
      <c r="A4" s="21" t="s">
        <v>884</v>
      </c>
      <c r="B4" s="17"/>
      <c r="C4" s="17" t="s">
        <v>1036</v>
      </c>
      <c r="D4" s="38"/>
      <c r="E4" s="38"/>
      <c r="F4" s="38"/>
      <c r="G4" s="38"/>
      <c r="H4" s="38"/>
      <c r="I4" s="38"/>
      <c r="J4" s="38"/>
    </row>
    <row r="5" ht="28.5" customHeight="1" spans="1:10">
      <c r="A5" s="21" t="s">
        <v>886</v>
      </c>
      <c r="B5" s="17"/>
      <c r="C5" s="17" t="s">
        <v>887</v>
      </c>
      <c r="D5" s="38"/>
      <c r="E5" s="38"/>
      <c r="F5" s="17" t="s">
        <v>888</v>
      </c>
      <c r="G5" s="17" t="s">
        <v>887</v>
      </c>
      <c r="H5" s="38"/>
      <c r="I5" s="38"/>
      <c r="J5" s="38"/>
    </row>
    <row r="6" ht="28.5" customHeight="1" spans="1:10">
      <c r="A6" s="21" t="s">
        <v>927</v>
      </c>
      <c r="B6" s="17"/>
      <c r="C6" s="33"/>
      <c r="D6" s="17" t="s">
        <v>798</v>
      </c>
      <c r="E6" s="17" t="s">
        <v>706</v>
      </c>
      <c r="F6" s="17" t="s">
        <v>890</v>
      </c>
      <c r="G6" s="17" t="s">
        <v>891</v>
      </c>
      <c r="H6" s="17" t="s">
        <v>928</v>
      </c>
      <c r="I6" s="17" t="s">
        <v>893</v>
      </c>
      <c r="J6" s="17"/>
    </row>
    <row r="7" ht="28.5" customHeight="1" spans="1:10">
      <c r="A7" s="21"/>
      <c r="B7" s="17"/>
      <c r="C7" s="33" t="s">
        <v>807</v>
      </c>
      <c r="D7" s="176">
        <v>15000</v>
      </c>
      <c r="E7" s="176">
        <v>15000</v>
      </c>
      <c r="F7" s="176">
        <v>15000</v>
      </c>
      <c r="G7" s="17" t="s">
        <v>46</v>
      </c>
      <c r="H7" s="124">
        <f>F7/E7</f>
        <v>1</v>
      </c>
      <c r="I7" s="17">
        <v>10</v>
      </c>
      <c r="J7" s="38"/>
    </row>
    <row r="8" ht="28.5" customHeight="1" spans="1:10">
      <c r="A8" s="21"/>
      <c r="B8" s="17"/>
      <c r="C8" s="33" t="s">
        <v>809</v>
      </c>
      <c r="D8" s="176">
        <v>15000</v>
      </c>
      <c r="E8" s="176">
        <v>15000</v>
      </c>
      <c r="F8" s="176">
        <v>15000</v>
      </c>
      <c r="G8" s="17" t="s">
        <v>710</v>
      </c>
      <c r="H8" s="124">
        <f>F8/E8</f>
        <v>1</v>
      </c>
      <c r="I8" s="17" t="s">
        <v>710</v>
      </c>
      <c r="J8" s="38"/>
    </row>
    <row r="9" ht="28.5" customHeight="1" spans="1:10">
      <c r="A9" s="21"/>
      <c r="B9" s="17"/>
      <c r="C9" s="33" t="s">
        <v>929</v>
      </c>
      <c r="D9" s="33">
        <v>0</v>
      </c>
      <c r="E9" s="33">
        <v>0</v>
      </c>
      <c r="F9" s="33">
        <v>0</v>
      </c>
      <c r="G9" s="17" t="s">
        <v>710</v>
      </c>
      <c r="H9" s="38" t="s">
        <v>841</v>
      </c>
      <c r="I9" s="17" t="s">
        <v>710</v>
      </c>
      <c r="J9" s="38"/>
    </row>
    <row r="10" ht="28.5" customHeight="1" spans="1:10">
      <c r="A10" s="21"/>
      <c r="B10" s="17"/>
      <c r="C10" s="33" t="s">
        <v>930</v>
      </c>
      <c r="D10" s="17" t="s">
        <v>710</v>
      </c>
      <c r="E10" s="17" t="s">
        <v>710</v>
      </c>
      <c r="F10" s="17" t="s">
        <v>710</v>
      </c>
      <c r="G10" s="17" t="s">
        <v>710</v>
      </c>
      <c r="H10" s="38" t="s">
        <v>841</v>
      </c>
      <c r="I10" s="17" t="s">
        <v>710</v>
      </c>
      <c r="J10" s="38"/>
    </row>
    <row r="11" ht="28.5" customHeight="1" spans="1:10">
      <c r="A11" s="16" t="s">
        <v>931</v>
      </c>
      <c r="B11" s="17" t="s">
        <v>898</v>
      </c>
      <c r="C11" s="17"/>
      <c r="D11" s="17"/>
      <c r="E11" s="17"/>
      <c r="F11" s="17" t="s">
        <v>899</v>
      </c>
      <c r="G11" s="17"/>
      <c r="H11" s="17"/>
      <c r="I11" s="17"/>
      <c r="J11" s="17"/>
    </row>
    <row r="12" ht="28.5" customHeight="1" spans="1:10">
      <c r="A12" s="18"/>
      <c r="B12" s="33" t="s">
        <v>1037</v>
      </c>
      <c r="C12" s="34"/>
      <c r="D12" s="34"/>
      <c r="E12" s="34"/>
      <c r="F12" s="34"/>
      <c r="G12" s="33" t="s">
        <v>1037</v>
      </c>
      <c r="H12" s="34"/>
      <c r="I12" s="34"/>
      <c r="J12" s="34"/>
    </row>
    <row r="13" ht="28.5" customHeight="1" spans="1:10">
      <c r="A13" s="21" t="s">
        <v>816</v>
      </c>
      <c r="B13" s="17"/>
      <c r="C13" s="17"/>
      <c r="D13" s="17" t="s">
        <v>902</v>
      </c>
      <c r="E13" s="17"/>
      <c r="F13" s="17"/>
      <c r="G13" s="17" t="s">
        <v>820</v>
      </c>
      <c r="H13" s="17" t="s">
        <v>891</v>
      </c>
      <c r="I13" s="17" t="s">
        <v>893</v>
      </c>
      <c r="J13" s="30" t="s">
        <v>934</v>
      </c>
    </row>
    <row r="14" ht="28.5" customHeight="1" spans="1:10">
      <c r="A14" s="22" t="s">
        <v>822</v>
      </c>
      <c r="B14" s="23" t="s">
        <v>823</v>
      </c>
      <c r="C14" s="17" t="s">
        <v>824</v>
      </c>
      <c r="D14" s="17" t="s">
        <v>817</v>
      </c>
      <c r="E14" s="17" t="s">
        <v>818</v>
      </c>
      <c r="F14" s="17" t="s">
        <v>819</v>
      </c>
      <c r="G14" s="23"/>
      <c r="H14" s="23"/>
      <c r="I14" s="17"/>
      <c r="J14" s="30"/>
    </row>
    <row r="15" ht="38.1" customHeight="1" spans="1:10">
      <c r="A15" s="24" t="s">
        <v>825</v>
      </c>
      <c r="B15" s="24" t="s">
        <v>826</v>
      </c>
      <c r="C15" s="19" t="s">
        <v>973</v>
      </c>
      <c r="D15" s="25" t="s">
        <v>834</v>
      </c>
      <c r="E15" s="178">
        <v>15000</v>
      </c>
      <c r="F15" s="53" t="s">
        <v>908</v>
      </c>
      <c r="G15" s="176">
        <v>15000</v>
      </c>
      <c r="H15" s="24">
        <v>30</v>
      </c>
      <c r="I15" s="17">
        <v>30</v>
      </c>
      <c r="J15" s="30"/>
    </row>
    <row r="16" ht="63" customHeight="1" spans="1:10">
      <c r="A16" s="24" t="s">
        <v>863</v>
      </c>
      <c r="B16" s="24" t="s">
        <v>868</v>
      </c>
      <c r="C16" s="27" t="s">
        <v>1037</v>
      </c>
      <c r="D16" s="25"/>
      <c r="E16" s="27" t="s">
        <v>1037</v>
      </c>
      <c r="F16" s="33" t="s">
        <v>841</v>
      </c>
      <c r="G16" s="27" t="s">
        <v>1037</v>
      </c>
      <c r="H16" s="17">
        <v>30</v>
      </c>
      <c r="I16" s="17">
        <v>30</v>
      </c>
      <c r="J16" s="33"/>
    </row>
    <row r="17" ht="29.1" customHeight="1" spans="1:10">
      <c r="A17" s="24" t="s">
        <v>874</v>
      </c>
      <c r="B17" s="29" t="s">
        <v>940</v>
      </c>
      <c r="C17" s="19" t="s">
        <v>975</v>
      </c>
      <c r="D17" s="30"/>
      <c r="E17" s="52" t="s">
        <v>941</v>
      </c>
      <c r="F17" s="33" t="s">
        <v>841</v>
      </c>
      <c r="G17" s="32">
        <v>0.95</v>
      </c>
      <c r="H17" s="17">
        <v>30</v>
      </c>
      <c r="I17" s="17">
        <v>30</v>
      </c>
      <c r="J17" s="33"/>
    </row>
    <row r="18" ht="28.5" customHeight="1" spans="1:10">
      <c r="A18" s="21" t="s">
        <v>918</v>
      </c>
      <c r="B18" s="17"/>
      <c r="C18" s="17"/>
      <c r="D18" s="33" t="s">
        <v>791</v>
      </c>
      <c r="E18" s="34"/>
      <c r="F18" s="34"/>
      <c r="G18" s="34"/>
      <c r="H18" s="34"/>
      <c r="I18" s="34"/>
      <c r="J18" s="34"/>
    </row>
    <row r="19" ht="28.5" customHeight="1" spans="1:10">
      <c r="A19" s="21" t="s">
        <v>920</v>
      </c>
      <c r="B19" s="17"/>
      <c r="C19" s="17"/>
      <c r="D19" s="17"/>
      <c r="E19" s="17"/>
      <c r="F19" s="17"/>
      <c r="G19" s="17"/>
      <c r="H19" s="17" t="s">
        <v>847</v>
      </c>
      <c r="I19" s="17">
        <v>100</v>
      </c>
      <c r="J19" s="38" t="s">
        <v>921</v>
      </c>
    </row>
    <row r="20" ht="14.25" customHeight="1" spans="1:10">
      <c r="A20" s="35" t="s">
        <v>878</v>
      </c>
      <c r="B20" s="35"/>
      <c r="C20" s="35"/>
      <c r="D20" s="35"/>
      <c r="E20" s="35"/>
      <c r="F20" s="35"/>
      <c r="G20" s="35"/>
      <c r="H20" s="35"/>
      <c r="I20" s="35"/>
      <c r="J20" s="35"/>
    </row>
    <row r="21" ht="14.25" customHeight="1" spans="1:10">
      <c r="A21" s="35" t="s">
        <v>879</v>
      </c>
      <c r="B21" s="35"/>
      <c r="C21" s="35"/>
      <c r="D21" s="35"/>
      <c r="E21" s="35"/>
      <c r="F21" s="35"/>
      <c r="G21" s="35"/>
      <c r="H21" s="35"/>
      <c r="I21" s="35"/>
      <c r="J21" s="35"/>
    </row>
    <row r="22" ht="14.25" customHeight="1" spans="1:10">
      <c r="A22" s="35" t="s">
        <v>880</v>
      </c>
      <c r="B22" s="35"/>
      <c r="C22" s="35"/>
      <c r="D22" s="35"/>
      <c r="E22" s="35"/>
      <c r="F22" s="35"/>
      <c r="G22" s="35"/>
      <c r="H22" s="35"/>
      <c r="I22" s="35"/>
      <c r="J22" s="35"/>
    </row>
    <row r="23" ht="14.25" customHeight="1" spans="1:10">
      <c r="A23" s="35" t="s">
        <v>942</v>
      </c>
      <c r="B23" s="35"/>
      <c r="C23" s="35"/>
      <c r="D23" s="35"/>
      <c r="E23" s="35"/>
      <c r="F23" s="35"/>
      <c r="G23" s="35"/>
      <c r="H23" s="35"/>
      <c r="I23" s="35"/>
      <c r="J23" s="35"/>
    </row>
    <row r="24" ht="14.25" customHeight="1" spans="1:10">
      <c r="A24" s="35" t="s">
        <v>943</v>
      </c>
      <c r="B24" s="35"/>
      <c r="C24" s="35"/>
      <c r="D24" s="35"/>
      <c r="E24" s="35"/>
      <c r="F24" s="35"/>
      <c r="G24" s="35"/>
      <c r="H24" s="35"/>
      <c r="I24" s="35"/>
      <c r="J24" s="35"/>
    </row>
    <row r="25" ht="14.25" customHeight="1" spans="1:10">
      <c r="A25" s="35" t="s">
        <v>944</v>
      </c>
      <c r="B25" s="35"/>
      <c r="C25" s="35"/>
      <c r="D25" s="35"/>
      <c r="E25" s="35"/>
      <c r="F25" s="35"/>
      <c r="G25" s="35"/>
      <c r="H25" s="35"/>
      <c r="I25" s="35"/>
      <c r="J25" s="35"/>
    </row>
    <row r="26" ht="14.25" customHeight="1" spans="1:10">
      <c r="A26" s="35" t="s">
        <v>945</v>
      </c>
      <c r="B26" s="35"/>
      <c r="C26" s="35"/>
      <c r="D26" s="35"/>
      <c r="E26" s="35"/>
      <c r="F26" s="35"/>
      <c r="G26" s="35"/>
      <c r="H26" s="35"/>
      <c r="I26" s="35"/>
      <c r="J26" s="35"/>
    </row>
  </sheetData>
  <mergeCells count="33">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opLeftCell="A4" workbookViewId="0">
      <selection activeCell="D8" sqref="D8"/>
    </sheetView>
  </sheetViews>
  <sheetFormatPr defaultColWidth="9" defaultRowHeight="14.4"/>
  <cols>
    <col min="1" max="2" width="10.6296296296296" style="39" customWidth="1"/>
    <col min="3" max="3" width="17.75" style="39" customWidth="1"/>
    <col min="4" max="10" width="10.6296296296296" style="39" customWidth="1"/>
    <col min="11" max="16384" width="9" style="39"/>
  </cols>
  <sheetData>
    <row r="1" ht="28.2" spans="1:10">
      <c r="A1" s="35"/>
      <c r="B1" s="120"/>
      <c r="C1" s="120"/>
      <c r="D1" s="120"/>
      <c r="E1" s="121" t="s">
        <v>882</v>
      </c>
      <c r="F1" s="120"/>
      <c r="G1" s="120"/>
      <c r="H1" s="120"/>
      <c r="I1" s="120"/>
      <c r="J1" s="120"/>
    </row>
    <row r="2" spans="1:10">
      <c r="A2" s="120"/>
      <c r="B2" s="120"/>
      <c r="C2" s="120"/>
      <c r="D2" s="120"/>
      <c r="E2" s="120"/>
      <c r="F2" s="120"/>
      <c r="G2" s="120"/>
      <c r="H2" s="120"/>
      <c r="I2" s="120"/>
      <c r="J2" s="36"/>
    </row>
    <row r="3" spans="1:10">
      <c r="A3" s="35" t="s">
        <v>925</v>
      </c>
      <c r="B3" s="120"/>
      <c r="C3" s="120"/>
      <c r="D3" s="120"/>
      <c r="E3" s="122"/>
      <c r="F3" s="120"/>
      <c r="G3" s="120"/>
      <c r="H3" s="120"/>
      <c r="I3" s="120"/>
      <c r="J3" s="36"/>
    </row>
    <row r="4" spans="1:10">
      <c r="A4" s="24" t="s">
        <v>884</v>
      </c>
      <c r="B4" s="24"/>
      <c r="C4" s="54" t="s">
        <v>1038</v>
      </c>
      <c r="D4" s="45"/>
      <c r="E4" s="45"/>
      <c r="F4" s="45"/>
      <c r="G4" s="45"/>
      <c r="H4" s="45"/>
      <c r="I4" s="45"/>
      <c r="J4" s="45"/>
    </row>
    <row r="5" spans="1:10">
      <c r="A5" s="21" t="s">
        <v>886</v>
      </c>
      <c r="B5" s="17"/>
      <c r="C5" s="17" t="s">
        <v>887</v>
      </c>
      <c r="D5" s="38"/>
      <c r="E5" s="38"/>
      <c r="F5" s="17" t="s">
        <v>888</v>
      </c>
      <c r="G5" s="17" t="s">
        <v>887</v>
      </c>
      <c r="H5" s="38"/>
      <c r="I5" s="38"/>
      <c r="J5" s="38"/>
    </row>
    <row r="6" spans="1:10">
      <c r="A6" s="21" t="s">
        <v>927</v>
      </c>
      <c r="B6" s="17"/>
      <c r="C6" s="33"/>
      <c r="D6" s="17" t="s">
        <v>798</v>
      </c>
      <c r="E6" s="17" t="s">
        <v>706</v>
      </c>
      <c r="F6" s="17" t="s">
        <v>890</v>
      </c>
      <c r="G6" s="17" t="s">
        <v>891</v>
      </c>
      <c r="H6" s="17" t="s">
        <v>928</v>
      </c>
      <c r="I6" s="17" t="s">
        <v>893</v>
      </c>
      <c r="J6" s="17"/>
    </row>
    <row r="7" spans="1:10">
      <c r="A7" s="21"/>
      <c r="B7" s="17"/>
      <c r="C7" s="33" t="s">
        <v>807</v>
      </c>
      <c r="D7" s="123">
        <v>5200</v>
      </c>
      <c r="E7" s="123">
        <v>5200</v>
      </c>
      <c r="F7" s="123">
        <v>5200</v>
      </c>
      <c r="G7" s="38">
        <v>10</v>
      </c>
      <c r="H7" s="124">
        <v>1</v>
      </c>
      <c r="I7" s="38">
        <v>10</v>
      </c>
      <c r="J7" s="38"/>
    </row>
    <row r="8" spans="1:10">
      <c r="A8" s="21"/>
      <c r="B8" s="17"/>
      <c r="C8" s="33" t="s">
        <v>809</v>
      </c>
      <c r="D8" s="123">
        <v>5200</v>
      </c>
      <c r="E8" s="123">
        <v>5200</v>
      </c>
      <c r="F8" s="123">
        <v>5200</v>
      </c>
      <c r="G8" s="38" t="s">
        <v>710</v>
      </c>
      <c r="H8" s="124">
        <v>1</v>
      </c>
      <c r="I8" s="38" t="s">
        <v>710</v>
      </c>
      <c r="J8" s="38"/>
    </row>
    <row r="9" spans="1:10">
      <c r="A9" s="21"/>
      <c r="B9" s="17"/>
      <c r="C9" s="33" t="s">
        <v>929</v>
      </c>
      <c r="D9" s="33">
        <v>0</v>
      </c>
      <c r="E9" s="33">
        <v>0</v>
      </c>
      <c r="F9" s="33">
        <v>0</v>
      </c>
      <c r="G9" s="17" t="s">
        <v>710</v>
      </c>
      <c r="H9" s="38" t="s">
        <v>841</v>
      </c>
      <c r="I9" s="17" t="s">
        <v>710</v>
      </c>
      <c r="J9" s="38"/>
    </row>
    <row r="10" spans="1:10">
      <c r="A10" s="21"/>
      <c r="B10" s="17"/>
      <c r="C10" s="33" t="s">
        <v>930</v>
      </c>
      <c r="D10" s="17" t="s">
        <v>710</v>
      </c>
      <c r="E10" s="17" t="s">
        <v>710</v>
      </c>
      <c r="F10" s="17" t="s">
        <v>710</v>
      </c>
      <c r="G10" s="17" t="s">
        <v>710</v>
      </c>
      <c r="H10" s="38" t="s">
        <v>841</v>
      </c>
      <c r="I10" s="17" t="s">
        <v>710</v>
      </c>
      <c r="J10" s="38"/>
    </row>
    <row r="11" ht="27.95" customHeight="1" spans="1:10">
      <c r="A11" s="16" t="s">
        <v>931</v>
      </c>
      <c r="B11" s="17" t="s">
        <v>898</v>
      </c>
      <c r="C11" s="17"/>
      <c r="D11" s="17"/>
      <c r="E11" s="17"/>
      <c r="F11" s="17" t="s">
        <v>899</v>
      </c>
      <c r="G11" s="17"/>
      <c r="H11" s="17"/>
      <c r="I11" s="17"/>
      <c r="J11" s="17"/>
    </row>
    <row r="12" ht="27.95" customHeight="1" spans="1:10">
      <c r="A12" s="18"/>
      <c r="B12" s="19" t="s">
        <v>1039</v>
      </c>
      <c r="C12" s="20"/>
      <c r="D12" s="20"/>
      <c r="E12" s="20"/>
      <c r="F12" s="20"/>
      <c r="G12" s="19" t="s">
        <v>990</v>
      </c>
      <c r="H12" s="34"/>
      <c r="I12" s="34"/>
      <c r="J12" s="34"/>
    </row>
    <row r="13" ht="27.95" customHeight="1" spans="1:10">
      <c r="A13" s="21" t="s">
        <v>816</v>
      </c>
      <c r="B13" s="17"/>
      <c r="C13" s="17"/>
      <c r="D13" s="17" t="s">
        <v>902</v>
      </c>
      <c r="E13" s="17"/>
      <c r="F13" s="17"/>
      <c r="G13" s="17" t="s">
        <v>820</v>
      </c>
      <c r="H13" s="17" t="s">
        <v>891</v>
      </c>
      <c r="I13" s="17" t="s">
        <v>893</v>
      </c>
      <c r="J13" s="30" t="s">
        <v>934</v>
      </c>
    </row>
    <row r="14" ht="27.95" customHeight="1" spans="1:10">
      <c r="A14" s="21" t="s">
        <v>822</v>
      </c>
      <c r="B14" s="75" t="s">
        <v>823</v>
      </c>
      <c r="C14" s="75" t="s">
        <v>824</v>
      </c>
      <c r="D14" s="17" t="s">
        <v>817</v>
      </c>
      <c r="E14" s="17" t="s">
        <v>818</v>
      </c>
      <c r="F14" s="17" t="s">
        <v>819</v>
      </c>
      <c r="G14" s="17"/>
      <c r="H14" s="17"/>
      <c r="I14" s="17"/>
      <c r="J14" s="30"/>
    </row>
    <row r="15" ht="27.95" customHeight="1" spans="1:10">
      <c r="A15" s="55" t="s">
        <v>825</v>
      </c>
      <c r="B15" s="24" t="s">
        <v>905</v>
      </c>
      <c r="C15" s="57" t="s">
        <v>1016</v>
      </c>
      <c r="D15" s="30" t="s">
        <v>834</v>
      </c>
      <c r="E15" s="58" t="s">
        <v>828</v>
      </c>
      <c r="F15" s="17" t="s">
        <v>867</v>
      </c>
      <c r="G15" s="179" t="s">
        <v>935</v>
      </c>
      <c r="H15" s="60">
        <v>20</v>
      </c>
      <c r="I15" s="60">
        <v>20</v>
      </c>
      <c r="J15" s="33"/>
    </row>
    <row r="16" ht="27.95" customHeight="1" spans="1:10">
      <c r="A16" s="55"/>
      <c r="B16" s="24" t="s">
        <v>848</v>
      </c>
      <c r="C16" s="57" t="s">
        <v>964</v>
      </c>
      <c r="D16" s="30"/>
      <c r="E16" s="123">
        <v>5200</v>
      </c>
      <c r="F16" s="17" t="s">
        <v>908</v>
      </c>
      <c r="G16" s="123">
        <v>5200</v>
      </c>
      <c r="H16" s="60">
        <v>20</v>
      </c>
      <c r="I16" s="60">
        <v>20</v>
      </c>
      <c r="J16" s="33"/>
    </row>
    <row r="17" ht="27.95" customHeight="1" spans="1:10">
      <c r="A17" s="55" t="s">
        <v>863</v>
      </c>
      <c r="B17" s="24" t="s">
        <v>868</v>
      </c>
      <c r="C17" s="27" t="s">
        <v>1039</v>
      </c>
      <c r="D17" s="30"/>
      <c r="E17" s="27" t="s">
        <v>1039</v>
      </c>
      <c r="F17" s="17" t="s">
        <v>841</v>
      </c>
      <c r="G17" s="27" t="s">
        <v>1039</v>
      </c>
      <c r="H17" s="60">
        <v>15</v>
      </c>
      <c r="I17" s="60">
        <v>15</v>
      </c>
      <c r="J17" s="33"/>
    </row>
    <row r="18" ht="27.95" customHeight="1" spans="1:10">
      <c r="A18" s="55"/>
      <c r="B18" s="24" t="s">
        <v>938</v>
      </c>
      <c r="C18" s="57" t="s">
        <v>1018</v>
      </c>
      <c r="D18" s="30"/>
      <c r="E18" s="58" t="s">
        <v>939</v>
      </c>
      <c r="F18" s="17" t="s">
        <v>867</v>
      </c>
      <c r="G18" s="58">
        <v>1</v>
      </c>
      <c r="H18" s="60">
        <v>20</v>
      </c>
      <c r="I18" s="60">
        <v>20</v>
      </c>
      <c r="J18" s="33"/>
    </row>
    <row r="19" ht="27.95" customHeight="1" spans="1:10">
      <c r="A19" s="21" t="s">
        <v>874</v>
      </c>
      <c r="B19" s="45" t="s">
        <v>940</v>
      </c>
      <c r="C19" s="57" t="s">
        <v>967</v>
      </c>
      <c r="D19" s="30"/>
      <c r="E19" s="58" t="s">
        <v>941</v>
      </c>
      <c r="F19" s="17" t="s">
        <v>841</v>
      </c>
      <c r="G19" s="62">
        <v>0.95</v>
      </c>
      <c r="H19" s="60">
        <v>15</v>
      </c>
      <c r="I19" s="60">
        <v>15</v>
      </c>
      <c r="J19" s="33"/>
    </row>
    <row r="20" ht="27.95" customHeight="1" spans="1:10">
      <c r="A20" s="21" t="s">
        <v>918</v>
      </c>
      <c r="B20" s="17"/>
      <c r="C20" s="17"/>
      <c r="D20" s="33" t="s">
        <v>791</v>
      </c>
      <c r="E20" s="34"/>
      <c r="F20" s="34"/>
      <c r="G20" s="34"/>
      <c r="H20" s="34"/>
      <c r="I20" s="34"/>
      <c r="J20" s="34"/>
    </row>
    <row r="21" ht="27.95" customHeight="1" spans="1:10">
      <c r="A21" s="21" t="s">
        <v>920</v>
      </c>
      <c r="B21" s="17"/>
      <c r="C21" s="17"/>
      <c r="D21" s="17"/>
      <c r="E21" s="17"/>
      <c r="F21" s="17"/>
      <c r="G21" s="17"/>
      <c r="H21" s="17" t="s">
        <v>847</v>
      </c>
      <c r="I21" s="17">
        <v>100</v>
      </c>
      <c r="J21" s="38" t="s">
        <v>921</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5">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8" defaultRowHeight="13.2"/>
  <cols>
    <col min="1" max="2" width="10.6296296296296" style="1" customWidth="1"/>
    <col min="3" max="3" width="18.25" style="1" customWidth="1"/>
    <col min="4" max="10" width="10.6296296296296" style="1" customWidth="1"/>
    <col min="11" max="16384" width="8" style="1"/>
  </cols>
  <sheetData>
    <row r="1" ht="27.75" customHeight="1" spans="1:10">
      <c r="A1" s="35"/>
      <c r="B1" s="120"/>
      <c r="C1" s="120"/>
      <c r="D1" s="120"/>
      <c r="E1" s="121" t="s">
        <v>882</v>
      </c>
      <c r="F1" s="120"/>
      <c r="G1" s="120"/>
      <c r="H1" s="120"/>
      <c r="I1" s="120"/>
      <c r="J1" s="120"/>
    </row>
    <row r="2" ht="13.5" customHeight="1" spans="1:10">
      <c r="A2" s="120"/>
      <c r="B2" s="120"/>
      <c r="C2" s="120"/>
      <c r="D2" s="120"/>
      <c r="E2" s="120"/>
      <c r="F2" s="120"/>
      <c r="G2" s="120"/>
      <c r="H2" s="120"/>
      <c r="I2" s="120"/>
      <c r="J2" s="36"/>
    </row>
    <row r="3" ht="15" customHeight="1" spans="1:10">
      <c r="A3" s="173" t="s">
        <v>925</v>
      </c>
      <c r="B3" s="174"/>
      <c r="C3" s="174"/>
      <c r="D3" s="174"/>
      <c r="E3" s="175"/>
      <c r="F3" s="174"/>
      <c r="G3" s="174"/>
      <c r="H3" s="174"/>
      <c r="I3" s="174"/>
      <c r="J3" s="177"/>
    </row>
    <row r="4" ht="28.5" customHeight="1" spans="1:10">
      <c r="A4" s="21" t="s">
        <v>884</v>
      </c>
      <c r="B4" s="17"/>
      <c r="C4" s="17" t="s">
        <v>1040</v>
      </c>
      <c r="D4" s="38"/>
      <c r="E4" s="38"/>
      <c r="F4" s="38"/>
      <c r="G4" s="38"/>
      <c r="H4" s="38"/>
      <c r="I4" s="38"/>
      <c r="J4" s="38"/>
    </row>
    <row r="5" ht="28.5" customHeight="1" spans="1:10">
      <c r="A5" s="21" t="s">
        <v>886</v>
      </c>
      <c r="B5" s="17"/>
      <c r="C5" s="17" t="s">
        <v>887</v>
      </c>
      <c r="D5" s="38"/>
      <c r="E5" s="38"/>
      <c r="F5" s="17" t="s">
        <v>888</v>
      </c>
      <c r="G5" s="17" t="s">
        <v>887</v>
      </c>
      <c r="H5" s="38"/>
      <c r="I5" s="38"/>
      <c r="J5" s="38"/>
    </row>
    <row r="6" ht="28.5" customHeight="1" spans="1:10">
      <c r="A6" s="21" t="s">
        <v>927</v>
      </c>
      <c r="B6" s="17"/>
      <c r="C6" s="33"/>
      <c r="D6" s="17" t="s">
        <v>798</v>
      </c>
      <c r="E6" s="17" t="s">
        <v>706</v>
      </c>
      <c r="F6" s="17" t="s">
        <v>890</v>
      </c>
      <c r="G6" s="17" t="s">
        <v>891</v>
      </c>
      <c r="H6" s="17" t="s">
        <v>928</v>
      </c>
      <c r="I6" s="17" t="s">
        <v>893</v>
      </c>
      <c r="J6" s="17"/>
    </row>
    <row r="7" ht="28.5" customHeight="1" spans="1:10">
      <c r="A7" s="21"/>
      <c r="B7" s="17"/>
      <c r="C7" s="33" t="s">
        <v>807</v>
      </c>
      <c r="D7" s="176">
        <v>100000</v>
      </c>
      <c r="E7" s="176">
        <v>100000</v>
      </c>
      <c r="F7" s="176">
        <v>100000</v>
      </c>
      <c r="G7" s="17" t="s">
        <v>46</v>
      </c>
      <c r="H7" s="124">
        <f>F7/E7</f>
        <v>1</v>
      </c>
      <c r="I7" s="17">
        <v>10</v>
      </c>
      <c r="J7" s="38"/>
    </row>
    <row r="8" ht="28.5" customHeight="1" spans="1:10">
      <c r="A8" s="21"/>
      <c r="B8" s="17"/>
      <c r="C8" s="33" t="s">
        <v>809</v>
      </c>
      <c r="D8" s="176">
        <v>100000</v>
      </c>
      <c r="E8" s="176">
        <v>100000</v>
      </c>
      <c r="F8" s="176">
        <v>100000</v>
      </c>
      <c r="G8" s="17" t="s">
        <v>710</v>
      </c>
      <c r="H8" s="124">
        <f>F8/E8</f>
        <v>1</v>
      </c>
      <c r="I8" s="17" t="s">
        <v>710</v>
      </c>
      <c r="J8" s="38"/>
    </row>
    <row r="9" ht="28.5" customHeight="1" spans="1:10">
      <c r="A9" s="21"/>
      <c r="B9" s="17"/>
      <c r="C9" s="33" t="s">
        <v>929</v>
      </c>
      <c r="D9" s="33">
        <v>0</v>
      </c>
      <c r="E9" s="33">
        <v>0</v>
      </c>
      <c r="F9" s="33">
        <v>0</v>
      </c>
      <c r="G9" s="17" t="s">
        <v>710</v>
      </c>
      <c r="H9" s="38" t="s">
        <v>841</v>
      </c>
      <c r="I9" s="17" t="s">
        <v>710</v>
      </c>
      <c r="J9" s="38"/>
    </row>
    <row r="10" ht="28.5" customHeight="1" spans="1:10">
      <c r="A10" s="21"/>
      <c r="B10" s="17"/>
      <c r="C10" s="33" t="s">
        <v>930</v>
      </c>
      <c r="D10" s="17" t="s">
        <v>710</v>
      </c>
      <c r="E10" s="17" t="s">
        <v>710</v>
      </c>
      <c r="F10" s="17" t="s">
        <v>710</v>
      </c>
      <c r="G10" s="17" t="s">
        <v>710</v>
      </c>
      <c r="H10" s="38" t="s">
        <v>841</v>
      </c>
      <c r="I10" s="17" t="s">
        <v>710</v>
      </c>
      <c r="J10" s="38"/>
    </row>
    <row r="11" ht="28.5" customHeight="1" spans="1:10">
      <c r="A11" s="16" t="s">
        <v>931</v>
      </c>
      <c r="B11" s="17" t="s">
        <v>898</v>
      </c>
      <c r="C11" s="17"/>
      <c r="D11" s="17"/>
      <c r="E11" s="17"/>
      <c r="F11" s="17" t="s">
        <v>899</v>
      </c>
      <c r="G11" s="17"/>
      <c r="H11" s="17"/>
      <c r="I11" s="17"/>
      <c r="J11" s="17"/>
    </row>
    <row r="12" ht="28.5" customHeight="1" spans="1:10">
      <c r="A12" s="18"/>
      <c r="B12" s="33" t="s">
        <v>1041</v>
      </c>
      <c r="C12" s="34"/>
      <c r="D12" s="34"/>
      <c r="E12" s="34"/>
      <c r="F12" s="34"/>
      <c r="G12" s="33" t="s">
        <v>972</v>
      </c>
      <c r="H12" s="34"/>
      <c r="I12" s="34"/>
      <c r="J12" s="34"/>
    </row>
    <row r="13" ht="28.5" customHeight="1" spans="1:10">
      <c r="A13" s="21" t="s">
        <v>816</v>
      </c>
      <c r="B13" s="17"/>
      <c r="C13" s="17"/>
      <c r="D13" s="17" t="s">
        <v>902</v>
      </c>
      <c r="E13" s="17"/>
      <c r="F13" s="17"/>
      <c r="G13" s="17" t="s">
        <v>820</v>
      </c>
      <c r="H13" s="17" t="s">
        <v>891</v>
      </c>
      <c r="I13" s="17" t="s">
        <v>893</v>
      </c>
      <c r="J13" s="30" t="s">
        <v>934</v>
      </c>
    </row>
    <row r="14" ht="28.5" customHeight="1" spans="1:10">
      <c r="A14" s="22" t="s">
        <v>822</v>
      </c>
      <c r="B14" s="23" t="s">
        <v>823</v>
      </c>
      <c r="C14" s="17" t="s">
        <v>824</v>
      </c>
      <c r="D14" s="17" t="s">
        <v>817</v>
      </c>
      <c r="E14" s="17" t="s">
        <v>818</v>
      </c>
      <c r="F14" s="17" t="s">
        <v>819</v>
      </c>
      <c r="G14" s="23"/>
      <c r="H14" s="23"/>
      <c r="I14" s="17"/>
      <c r="J14" s="30"/>
    </row>
    <row r="15" ht="38.1" customHeight="1" spans="1:10">
      <c r="A15" s="24" t="s">
        <v>825</v>
      </c>
      <c r="B15" s="24" t="s">
        <v>826</v>
      </c>
      <c r="C15" s="19" t="s">
        <v>973</v>
      </c>
      <c r="D15" s="25" t="s">
        <v>834</v>
      </c>
      <c r="E15" s="178">
        <v>100000</v>
      </c>
      <c r="F15" s="53" t="s">
        <v>908</v>
      </c>
      <c r="G15" s="176">
        <v>100000</v>
      </c>
      <c r="H15" s="24">
        <v>30</v>
      </c>
      <c r="I15" s="17">
        <v>30</v>
      </c>
      <c r="J15" s="30"/>
    </row>
    <row r="16" ht="63" customHeight="1" spans="1:10">
      <c r="A16" s="24" t="s">
        <v>863</v>
      </c>
      <c r="B16" s="24" t="s">
        <v>868</v>
      </c>
      <c r="C16" s="27" t="s">
        <v>1041</v>
      </c>
      <c r="D16" s="25"/>
      <c r="E16" s="27" t="s">
        <v>1041</v>
      </c>
      <c r="F16" s="33" t="s">
        <v>841</v>
      </c>
      <c r="G16" s="27" t="s">
        <v>1041</v>
      </c>
      <c r="H16" s="17">
        <v>30</v>
      </c>
      <c r="I16" s="17">
        <v>30</v>
      </c>
      <c r="J16" s="33"/>
    </row>
    <row r="17" ht="29.1" customHeight="1" spans="1:10">
      <c r="A17" s="24" t="s">
        <v>874</v>
      </c>
      <c r="B17" s="29" t="s">
        <v>940</v>
      </c>
      <c r="C17" s="19" t="s">
        <v>975</v>
      </c>
      <c r="D17" s="30"/>
      <c r="E17" s="52" t="s">
        <v>941</v>
      </c>
      <c r="F17" s="33" t="s">
        <v>841</v>
      </c>
      <c r="G17" s="32">
        <v>0.95</v>
      </c>
      <c r="H17" s="17">
        <v>30</v>
      </c>
      <c r="I17" s="17">
        <v>30</v>
      </c>
      <c r="J17" s="33"/>
    </row>
    <row r="18" ht="28.5" customHeight="1" spans="1:10">
      <c r="A18" s="21" t="s">
        <v>918</v>
      </c>
      <c r="B18" s="17"/>
      <c r="C18" s="17"/>
      <c r="D18" s="33" t="s">
        <v>791</v>
      </c>
      <c r="E18" s="34"/>
      <c r="F18" s="34"/>
      <c r="G18" s="34"/>
      <c r="H18" s="34"/>
      <c r="I18" s="34"/>
      <c r="J18" s="34"/>
    </row>
    <row r="19" ht="28.5" customHeight="1" spans="1:10">
      <c r="A19" s="21" t="s">
        <v>920</v>
      </c>
      <c r="B19" s="17"/>
      <c r="C19" s="17"/>
      <c r="D19" s="17"/>
      <c r="E19" s="17"/>
      <c r="F19" s="17"/>
      <c r="G19" s="17"/>
      <c r="H19" s="17" t="s">
        <v>847</v>
      </c>
      <c r="I19" s="17">
        <v>100</v>
      </c>
      <c r="J19" s="38" t="s">
        <v>921</v>
      </c>
    </row>
    <row r="20" ht="14.25" customHeight="1" spans="1:10">
      <c r="A20" s="35" t="s">
        <v>878</v>
      </c>
      <c r="B20" s="35"/>
      <c r="C20" s="35"/>
      <c r="D20" s="35"/>
      <c r="E20" s="35"/>
      <c r="F20" s="35"/>
      <c r="G20" s="35"/>
      <c r="H20" s="35"/>
      <c r="I20" s="35"/>
      <c r="J20" s="35"/>
    </row>
    <row r="21" ht="14.25" customHeight="1" spans="1:10">
      <c r="A21" s="35" t="s">
        <v>879</v>
      </c>
      <c r="B21" s="35"/>
      <c r="C21" s="35"/>
      <c r="D21" s="35"/>
      <c r="E21" s="35"/>
      <c r="F21" s="35"/>
      <c r="G21" s="35"/>
      <c r="H21" s="35"/>
      <c r="I21" s="35"/>
      <c r="J21" s="35"/>
    </row>
    <row r="22" ht="14.25" customHeight="1" spans="1:10">
      <c r="A22" s="35" t="s">
        <v>880</v>
      </c>
      <c r="B22" s="35"/>
      <c r="C22" s="35"/>
      <c r="D22" s="35"/>
      <c r="E22" s="35"/>
      <c r="F22" s="35"/>
      <c r="G22" s="35"/>
      <c r="H22" s="35"/>
      <c r="I22" s="35"/>
      <c r="J22" s="35"/>
    </row>
    <row r="23" ht="14.25" customHeight="1" spans="1:10">
      <c r="A23" s="35" t="s">
        <v>942</v>
      </c>
      <c r="B23" s="35"/>
      <c r="C23" s="35"/>
      <c r="D23" s="35"/>
      <c r="E23" s="35"/>
      <c r="F23" s="35"/>
      <c r="G23" s="35"/>
      <c r="H23" s="35"/>
      <c r="I23" s="35"/>
      <c r="J23" s="35"/>
    </row>
    <row r="24" ht="14.25" customHeight="1" spans="1:10">
      <c r="A24" s="35" t="s">
        <v>943</v>
      </c>
      <c r="B24" s="35"/>
      <c r="C24" s="35"/>
      <c r="D24" s="35"/>
      <c r="E24" s="35"/>
      <c r="F24" s="35"/>
      <c r="G24" s="35"/>
      <c r="H24" s="35"/>
      <c r="I24" s="35"/>
      <c r="J24" s="35"/>
    </row>
    <row r="25" ht="14.25" customHeight="1" spans="1:10">
      <c r="A25" s="35" t="s">
        <v>944</v>
      </c>
      <c r="B25" s="35"/>
      <c r="C25" s="35"/>
      <c r="D25" s="35"/>
      <c r="E25" s="35"/>
      <c r="F25" s="35"/>
      <c r="G25" s="35"/>
      <c r="H25" s="35"/>
      <c r="I25" s="35"/>
      <c r="J25" s="35"/>
    </row>
    <row r="26" ht="14.25" customHeight="1" spans="1:10">
      <c r="A26" s="35" t="s">
        <v>945</v>
      </c>
      <c r="B26" s="35"/>
      <c r="C26" s="35"/>
      <c r="D26" s="35"/>
      <c r="E26" s="35"/>
      <c r="F26" s="35"/>
      <c r="G26" s="35"/>
      <c r="H26" s="35"/>
      <c r="I26" s="35"/>
      <c r="J26" s="35"/>
    </row>
  </sheetData>
  <mergeCells count="33">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8" defaultRowHeight="13.2"/>
  <cols>
    <col min="1" max="2" width="10.6296296296296" style="1" customWidth="1"/>
    <col min="3" max="3" width="18.25" style="1" customWidth="1"/>
    <col min="4" max="10" width="10.6296296296296" style="1" customWidth="1"/>
    <col min="11" max="16384" width="8" style="1"/>
  </cols>
  <sheetData>
    <row r="1" ht="27.75" customHeight="1" spans="1:10">
      <c r="A1" s="35"/>
      <c r="B1" s="120"/>
      <c r="C1" s="120"/>
      <c r="D1" s="120"/>
      <c r="E1" s="121" t="s">
        <v>882</v>
      </c>
      <c r="F1" s="120"/>
      <c r="G1" s="120"/>
      <c r="H1" s="120"/>
      <c r="I1" s="120"/>
      <c r="J1" s="120"/>
    </row>
    <row r="2" ht="13.5" customHeight="1" spans="1:10">
      <c r="A2" s="120"/>
      <c r="B2" s="120"/>
      <c r="C2" s="120"/>
      <c r="D2" s="120"/>
      <c r="E2" s="120"/>
      <c r="F2" s="120"/>
      <c r="G2" s="120"/>
      <c r="H2" s="120"/>
      <c r="I2" s="120"/>
      <c r="J2" s="36"/>
    </row>
    <row r="3" ht="15" customHeight="1" spans="1:10">
      <c r="A3" s="173" t="s">
        <v>925</v>
      </c>
      <c r="B3" s="174"/>
      <c r="C3" s="174"/>
      <c r="D3" s="174"/>
      <c r="E3" s="175"/>
      <c r="F3" s="174"/>
      <c r="G3" s="174"/>
      <c r="H3" s="174"/>
      <c r="I3" s="174"/>
      <c r="J3" s="177"/>
    </row>
    <row r="4" ht="28.5" customHeight="1" spans="1:10">
      <c r="A4" s="21" t="s">
        <v>884</v>
      </c>
      <c r="B4" s="17"/>
      <c r="C4" s="17" t="s">
        <v>205</v>
      </c>
      <c r="D4" s="38"/>
      <c r="E4" s="38"/>
      <c r="F4" s="38"/>
      <c r="G4" s="38"/>
      <c r="H4" s="38"/>
      <c r="I4" s="38"/>
      <c r="J4" s="38"/>
    </row>
    <row r="5" ht="28.5" customHeight="1" spans="1:10">
      <c r="A5" s="21" t="s">
        <v>886</v>
      </c>
      <c r="B5" s="17"/>
      <c r="C5" s="17" t="s">
        <v>887</v>
      </c>
      <c r="D5" s="38"/>
      <c r="E5" s="38"/>
      <c r="F5" s="17" t="s">
        <v>888</v>
      </c>
      <c r="G5" s="17" t="s">
        <v>887</v>
      </c>
      <c r="H5" s="38"/>
      <c r="I5" s="38"/>
      <c r="J5" s="38"/>
    </row>
    <row r="6" ht="28.5" customHeight="1" spans="1:10">
      <c r="A6" s="21" t="s">
        <v>927</v>
      </c>
      <c r="B6" s="17"/>
      <c r="C6" s="33"/>
      <c r="D6" s="17" t="s">
        <v>798</v>
      </c>
      <c r="E6" s="17" t="s">
        <v>706</v>
      </c>
      <c r="F6" s="17" t="s">
        <v>890</v>
      </c>
      <c r="G6" s="17" t="s">
        <v>891</v>
      </c>
      <c r="H6" s="17" t="s">
        <v>928</v>
      </c>
      <c r="I6" s="17" t="s">
        <v>893</v>
      </c>
      <c r="J6" s="17"/>
    </row>
    <row r="7" ht="28.5" customHeight="1" spans="1:10">
      <c r="A7" s="21"/>
      <c r="B7" s="17"/>
      <c r="C7" s="33" t="s">
        <v>807</v>
      </c>
      <c r="D7" s="176">
        <v>20238</v>
      </c>
      <c r="E7" s="176">
        <v>20238</v>
      </c>
      <c r="F7" s="176">
        <v>20238</v>
      </c>
      <c r="G7" s="17" t="s">
        <v>46</v>
      </c>
      <c r="H7" s="124">
        <f>F7/E7</f>
        <v>1</v>
      </c>
      <c r="I7" s="17">
        <v>10</v>
      </c>
      <c r="J7" s="38"/>
    </row>
    <row r="8" ht="28.5" customHeight="1" spans="1:10">
      <c r="A8" s="21"/>
      <c r="B8" s="17"/>
      <c r="C8" s="33" t="s">
        <v>809</v>
      </c>
      <c r="D8" s="176">
        <v>20238</v>
      </c>
      <c r="E8" s="176">
        <v>20238</v>
      </c>
      <c r="F8" s="176">
        <v>20238</v>
      </c>
      <c r="G8" s="17" t="s">
        <v>710</v>
      </c>
      <c r="H8" s="124">
        <f>F8/E8</f>
        <v>1</v>
      </c>
      <c r="I8" s="17" t="s">
        <v>710</v>
      </c>
      <c r="J8" s="38"/>
    </row>
    <row r="9" ht="28.5" customHeight="1" spans="1:10">
      <c r="A9" s="21"/>
      <c r="B9" s="17"/>
      <c r="C9" s="33" t="s">
        <v>929</v>
      </c>
      <c r="D9" s="33">
        <v>0</v>
      </c>
      <c r="E9" s="33">
        <v>0</v>
      </c>
      <c r="F9" s="33">
        <v>0</v>
      </c>
      <c r="G9" s="17" t="s">
        <v>710</v>
      </c>
      <c r="H9" s="38" t="s">
        <v>841</v>
      </c>
      <c r="I9" s="17" t="s">
        <v>710</v>
      </c>
      <c r="J9" s="38"/>
    </row>
    <row r="10" ht="28.5" customHeight="1" spans="1:10">
      <c r="A10" s="21"/>
      <c r="B10" s="17"/>
      <c r="C10" s="33" t="s">
        <v>930</v>
      </c>
      <c r="D10" s="17" t="s">
        <v>710</v>
      </c>
      <c r="E10" s="17" t="s">
        <v>710</v>
      </c>
      <c r="F10" s="17" t="s">
        <v>710</v>
      </c>
      <c r="G10" s="17" t="s">
        <v>710</v>
      </c>
      <c r="H10" s="38" t="s">
        <v>841</v>
      </c>
      <c r="I10" s="17" t="s">
        <v>710</v>
      </c>
      <c r="J10" s="38"/>
    </row>
    <row r="11" ht="28.5" customHeight="1" spans="1:10">
      <c r="A11" s="16" t="s">
        <v>931</v>
      </c>
      <c r="B11" s="17" t="s">
        <v>898</v>
      </c>
      <c r="C11" s="17"/>
      <c r="D11" s="17"/>
      <c r="E11" s="17"/>
      <c r="F11" s="17" t="s">
        <v>899</v>
      </c>
      <c r="G11" s="17"/>
      <c r="H11" s="17"/>
      <c r="I11" s="17"/>
      <c r="J11" s="17"/>
    </row>
    <row r="12" ht="28.5" customHeight="1" spans="1:10">
      <c r="A12" s="18"/>
      <c r="B12" s="19" t="s">
        <v>1042</v>
      </c>
      <c r="C12" s="34"/>
      <c r="D12" s="34"/>
      <c r="E12" s="34"/>
      <c r="F12" s="34"/>
      <c r="G12" s="19" t="s">
        <v>1042</v>
      </c>
      <c r="H12" s="34"/>
      <c r="I12" s="34"/>
      <c r="J12" s="34"/>
    </row>
    <row r="13" ht="28.5" customHeight="1" spans="1:10">
      <c r="A13" s="21" t="s">
        <v>816</v>
      </c>
      <c r="B13" s="17"/>
      <c r="C13" s="17"/>
      <c r="D13" s="17" t="s">
        <v>902</v>
      </c>
      <c r="E13" s="17"/>
      <c r="F13" s="17"/>
      <c r="G13" s="17" t="s">
        <v>820</v>
      </c>
      <c r="H13" s="17" t="s">
        <v>891</v>
      </c>
      <c r="I13" s="17" t="s">
        <v>893</v>
      </c>
      <c r="J13" s="30" t="s">
        <v>934</v>
      </c>
    </row>
    <row r="14" ht="28.5" customHeight="1" spans="1:10">
      <c r="A14" s="22" t="s">
        <v>822</v>
      </c>
      <c r="B14" s="23" t="s">
        <v>823</v>
      </c>
      <c r="C14" s="17" t="s">
        <v>824</v>
      </c>
      <c r="D14" s="17" t="s">
        <v>817</v>
      </c>
      <c r="E14" s="17" t="s">
        <v>818</v>
      </c>
      <c r="F14" s="17" t="s">
        <v>819</v>
      </c>
      <c r="G14" s="23"/>
      <c r="H14" s="23"/>
      <c r="I14" s="17"/>
      <c r="J14" s="30"/>
    </row>
    <row r="15" ht="38.1" customHeight="1" spans="1:10">
      <c r="A15" s="24" t="s">
        <v>825</v>
      </c>
      <c r="B15" s="24" t="s">
        <v>826</v>
      </c>
      <c r="C15" s="19" t="s">
        <v>973</v>
      </c>
      <c r="D15" s="25" t="s">
        <v>834</v>
      </c>
      <c r="E15" s="176">
        <v>20238</v>
      </c>
      <c r="F15" s="53" t="s">
        <v>908</v>
      </c>
      <c r="G15" s="176">
        <v>20238</v>
      </c>
      <c r="H15" s="24">
        <v>30</v>
      </c>
      <c r="I15" s="17">
        <v>30</v>
      </c>
      <c r="J15" s="30"/>
    </row>
    <row r="16" ht="63" customHeight="1" spans="1:10">
      <c r="A16" s="24" t="s">
        <v>863</v>
      </c>
      <c r="B16" s="24" t="s">
        <v>868</v>
      </c>
      <c r="C16" s="27" t="s">
        <v>1042</v>
      </c>
      <c r="D16" s="25"/>
      <c r="E16" s="27" t="s">
        <v>1042</v>
      </c>
      <c r="F16" s="33" t="s">
        <v>841</v>
      </c>
      <c r="G16" s="27" t="s">
        <v>1042</v>
      </c>
      <c r="H16" s="17">
        <v>30</v>
      </c>
      <c r="I16" s="17">
        <v>30</v>
      </c>
      <c r="J16" s="33"/>
    </row>
    <row r="17" ht="29.1" customHeight="1" spans="1:10">
      <c r="A17" s="24" t="s">
        <v>874</v>
      </c>
      <c r="B17" s="29" t="s">
        <v>940</v>
      </c>
      <c r="C17" s="19" t="s">
        <v>975</v>
      </c>
      <c r="D17" s="30"/>
      <c r="E17" s="52" t="s">
        <v>941</v>
      </c>
      <c r="F17" s="33" t="s">
        <v>841</v>
      </c>
      <c r="G17" s="32">
        <v>0.95</v>
      </c>
      <c r="H17" s="17">
        <v>30</v>
      </c>
      <c r="I17" s="17">
        <v>30</v>
      </c>
      <c r="J17" s="33"/>
    </row>
    <row r="18" ht="28.5" customHeight="1" spans="1:10">
      <c r="A18" s="21" t="s">
        <v>918</v>
      </c>
      <c r="B18" s="17"/>
      <c r="C18" s="17"/>
      <c r="D18" s="33" t="s">
        <v>791</v>
      </c>
      <c r="E18" s="34"/>
      <c r="F18" s="34"/>
      <c r="G18" s="34"/>
      <c r="H18" s="34"/>
      <c r="I18" s="34"/>
      <c r="J18" s="34"/>
    </row>
    <row r="19" ht="28.5" customHeight="1" spans="1:10">
      <c r="A19" s="21" t="s">
        <v>920</v>
      </c>
      <c r="B19" s="17"/>
      <c r="C19" s="17"/>
      <c r="D19" s="17"/>
      <c r="E19" s="17"/>
      <c r="F19" s="17"/>
      <c r="G19" s="17"/>
      <c r="H19" s="17" t="s">
        <v>847</v>
      </c>
      <c r="I19" s="17">
        <v>100</v>
      </c>
      <c r="J19" s="38" t="s">
        <v>921</v>
      </c>
    </row>
    <row r="20" ht="14.25" customHeight="1" spans="1:10">
      <c r="A20" s="35" t="s">
        <v>878</v>
      </c>
      <c r="B20" s="35"/>
      <c r="C20" s="35"/>
      <c r="D20" s="35"/>
      <c r="E20" s="35"/>
      <c r="F20" s="35"/>
      <c r="G20" s="35"/>
      <c r="H20" s="35"/>
      <c r="I20" s="35"/>
      <c r="J20" s="35"/>
    </row>
    <row r="21" ht="14.25" customHeight="1" spans="1:10">
      <c r="A21" s="35" t="s">
        <v>879</v>
      </c>
      <c r="B21" s="35"/>
      <c r="C21" s="35"/>
      <c r="D21" s="35"/>
      <c r="E21" s="35"/>
      <c r="F21" s="35"/>
      <c r="G21" s="35"/>
      <c r="H21" s="35"/>
      <c r="I21" s="35"/>
      <c r="J21" s="35"/>
    </row>
    <row r="22" ht="14.25" customHeight="1" spans="1:10">
      <c r="A22" s="35" t="s">
        <v>880</v>
      </c>
      <c r="B22" s="35"/>
      <c r="C22" s="35"/>
      <c r="D22" s="35"/>
      <c r="E22" s="35"/>
      <c r="F22" s="35"/>
      <c r="G22" s="35"/>
      <c r="H22" s="35"/>
      <c r="I22" s="35"/>
      <c r="J22" s="35"/>
    </row>
    <row r="23" ht="14.25" customHeight="1" spans="1:10">
      <c r="A23" s="35" t="s">
        <v>942</v>
      </c>
      <c r="B23" s="35"/>
      <c r="C23" s="35"/>
      <c r="D23" s="35"/>
      <c r="E23" s="35"/>
      <c r="F23" s="35"/>
      <c r="G23" s="35"/>
      <c r="H23" s="35"/>
      <c r="I23" s="35"/>
      <c r="J23" s="35"/>
    </row>
    <row r="24" ht="14.25" customHeight="1" spans="1:10">
      <c r="A24" s="35" t="s">
        <v>943</v>
      </c>
      <c r="B24" s="35"/>
      <c r="C24" s="35"/>
      <c r="D24" s="35"/>
      <c r="E24" s="35"/>
      <c r="F24" s="35"/>
      <c r="G24" s="35"/>
      <c r="H24" s="35"/>
      <c r="I24" s="35"/>
      <c r="J24" s="35"/>
    </row>
    <row r="25" ht="14.25" customHeight="1" spans="1:10">
      <c r="A25" s="35" t="s">
        <v>944</v>
      </c>
      <c r="B25" s="35"/>
      <c r="C25" s="35"/>
      <c r="D25" s="35"/>
      <c r="E25" s="35"/>
      <c r="F25" s="35"/>
      <c r="G25" s="35"/>
      <c r="H25" s="35"/>
      <c r="I25" s="35"/>
      <c r="J25" s="35"/>
    </row>
    <row r="26" ht="14.25" customHeight="1" spans="1:10">
      <c r="A26" s="35" t="s">
        <v>945</v>
      </c>
      <c r="B26" s="35"/>
      <c r="C26" s="35"/>
      <c r="D26" s="35"/>
      <c r="E26" s="35"/>
      <c r="F26" s="35"/>
      <c r="G26" s="35"/>
      <c r="H26" s="35"/>
      <c r="I26" s="35"/>
      <c r="J26" s="35"/>
    </row>
  </sheetData>
  <mergeCells count="33">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8" defaultRowHeight="13.2"/>
  <cols>
    <col min="1" max="2" width="10.6296296296296" style="1" customWidth="1"/>
    <col min="3" max="3" width="18.25" style="1" customWidth="1"/>
    <col min="4" max="10" width="10.6296296296296" style="1" customWidth="1"/>
    <col min="11" max="16384" width="8" style="1"/>
  </cols>
  <sheetData>
    <row r="1" ht="27.75" customHeight="1" spans="1:10">
      <c r="A1" s="35"/>
      <c r="B1" s="120"/>
      <c r="C1" s="120"/>
      <c r="D1" s="120"/>
      <c r="E1" s="121" t="s">
        <v>882</v>
      </c>
      <c r="F1" s="120"/>
      <c r="G1" s="120"/>
      <c r="H1" s="120"/>
      <c r="I1" s="120"/>
      <c r="J1" s="120"/>
    </row>
    <row r="2" ht="13.5" customHeight="1" spans="1:10">
      <c r="A2" s="120"/>
      <c r="B2" s="120"/>
      <c r="C2" s="120"/>
      <c r="D2" s="120"/>
      <c r="E2" s="120"/>
      <c r="F2" s="120"/>
      <c r="G2" s="120"/>
      <c r="H2" s="120"/>
      <c r="I2" s="120"/>
      <c r="J2" s="36"/>
    </row>
    <row r="3" ht="15" customHeight="1" spans="1:10">
      <c r="A3" s="173" t="s">
        <v>925</v>
      </c>
      <c r="B3" s="174"/>
      <c r="C3" s="174"/>
      <c r="D3" s="174"/>
      <c r="E3" s="175"/>
      <c r="F3" s="174"/>
      <c r="G3" s="174"/>
      <c r="H3" s="174"/>
      <c r="I3" s="174"/>
      <c r="J3" s="177"/>
    </row>
    <row r="4" ht="28.5" customHeight="1" spans="1:10">
      <c r="A4" s="21" t="s">
        <v>884</v>
      </c>
      <c r="B4" s="17"/>
      <c r="C4" s="17" t="s">
        <v>1043</v>
      </c>
      <c r="D4" s="38"/>
      <c r="E4" s="38"/>
      <c r="F4" s="38"/>
      <c r="G4" s="38"/>
      <c r="H4" s="38"/>
      <c r="I4" s="38"/>
      <c r="J4" s="38"/>
    </row>
    <row r="5" ht="28.5" customHeight="1" spans="1:10">
      <c r="A5" s="21" t="s">
        <v>886</v>
      </c>
      <c r="B5" s="17"/>
      <c r="C5" s="17" t="s">
        <v>887</v>
      </c>
      <c r="D5" s="38"/>
      <c r="E5" s="38"/>
      <c r="F5" s="17" t="s">
        <v>888</v>
      </c>
      <c r="G5" s="17" t="s">
        <v>887</v>
      </c>
      <c r="H5" s="38"/>
      <c r="I5" s="38"/>
      <c r="J5" s="38"/>
    </row>
    <row r="6" ht="28.5" customHeight="1" spans="1:10">
      <c r="A6" s="21" t="s">
        <v>927</v>
      </c>
      <c r="B6" s="17"/>
      <c r="C6" s="33"/>
      <c r="D6" s="17" t="s">
        <v>798</v>
      </c>
      <c r="E6" s="17" t="s">
        <v>706</v>
      </c>
      <c r="F6" s="17" t="s">
        <v>890</v>
      </c>
      <c r="G6" s="17" t="s">
        <v>891</v>
      </c>
      <c r="H6" s="17" t="s">
        <v>928</v>
      </c>
      <c r="I6" s="17" t="s">
        <v>893</v>
      </c>
      <c r="J6" s="17"/>
    </row>
    <row r="7" ht="28.5" customHeight="1" spans="1:10">
      <c r="A7" s="21"/>
      <c r="B7" s="17"/>
      <c r="C7" s="33" t="s">
        <v>807</v>
      </c>
      <c r="D7" s="176">
        <v>69993.1</v>
      </c>
      <c r="E7" s="176">
        <v>69993.1</v>
      </c>
      <c r="F7" s="176">
        <v>69993.1</v>
      </c>
      <c r="G7" s="17" t="s">
        <v>46</v>
      </c>
      <c r="H7" s="124">
        <f>F7/E7</f>
        <v>1</v>
      </c>
      <c r="I7" s="17">
        <v>10</v>
      </c>
      <c r="J7" s="38"/>
    </row>
    <row r="8" ht="28.5" customHeight="1" spans="1:10">
      <c r="A8" s="21"/>
      <c r="B8" s="17"/>
      <c r="C8" s="33" t="s">
        <v>809</v>
      </c>
      <c r="D8" s="176">
        <v>69993.1</v>
      </c>
      <c r="E8" s="176">
        <v>69993.1</v>
      </c>
      <c r="F8" s="176">
        <v>69993.1</v>
      </c>
      <c r="G8" s="17" t="s">
        <v>710</v>
      </c>
      <c r="H8" s="124">
        <f>F8/E8</f>
        <v>1</v>
      </c>
      <c r="I8" s="17" t="s">
        <v>710</v>
      </c>
      <c r="J8" s="38"/>
    </row>
    <row r="9" ht="28.5" customHeight="1" spans="1:10">
      <c r="A9" s="21"/>
      <c r="B9" s="17"/>
      <c r="C9" s="33" t="s">
        <v>929</v>
      </c>
      <c r="D9" s="33">
        <v>0</v>
      </c>
      <c r="E9" s="33">
        <v>0</v>
      </c>
      <c r="F9" s="33">
        <v>0</v>
      </c>
      <c r="G9" s="17" t="s">
        <v>710</v>
      </c>
      <c r="H9" s="38" t="s">
        <v>841</v>
      </c>
      <c r="I9" s="17" t="s">
        <v>710</v>
      </c>
      <c r="J9" s="38"/>
    </row>
    <row r="10" ht="28.5" customHeight="1" spans="1:10">
      <c r="A10" s="21"/>
      <c r="B10" s="17"/>
      <c r="C10" s="33" t="s">
        <v>930</v>
      </c>
      <c r="D10" s="17" t="s">
        <v>710</v>
      </c>
      <c r="E10" s="17" t="s">
        <v>710</v>
      </c>
      <c r="F10" s="17" t="s">
        <v>710</v>
      </c>
      <c r="G10" s="17" t="s">
        <v>710</v>
      </c>
      <c r="H10" s="38" t="s">
        <v>841</v>
      </c>
      <c r="I10" s="17" t="s">
        <v>710</v>
      </c>
      <c r="J10" s="38"/>
    </row>
    <row r="11" ht="28.5" customHeight="1" spans="1:10">
      <c r="A11" s="16" t="s">
        <v>931</v>
      </c>
      <c r="B11" s="17" t="s">
        <v>898</v>
      </c>
      <c r="C11" s="17"/>
      <c r="D11" s="17"/>
      <c r="E11" s="17"/>
      <c r="F11" s="17" t="s">
        <v>899</v>
      </c>
      <c r="G11" s="17"/>
      <c r="H11" s="17"/>
      <c r="I11" s="17"/>
      <c r="J11" s="17"/>
    </row>
    <row r="12" ht="28.5" customHeight="1" spans="1:10">
      <c r="A12" s="18"/>
      <c r="B12" s="19" t="s">
        <v>1044</v>
      </c>
      <c r="C12" s="34"/>
      <c r="D12" s="34"/>
      <c r="E12" s="34"/>
      <c r="F12" s="34"/>
      <c r="G12" s="33" t="s">
        <v>972</v>
      </c>
      <c r="H12" s="34"/>
      <c r="I12" s="34"/>
      <c r="J12" s="34"/>
    </row>
    <row r="13" ht="28.5" customHeight="1" spans="1:10">
      <c r="A13" s="21" t="s">
        <v>816</v>
      </c>
      <c r="B13" s="17"/>
      <c r="C13" s="17"/>
      <c r="D13" s="17" t="s">
        <v>902</v>
      </c>
      <c r="E13" s="17"/>
      <c r="F13" s="17"/>
      <c r="G13" s="17" t="s">
        <v>820</v>
      </c>
      <c r="H13" s="17" t="s">
        <v>891</v>
      </c>
      <c r="I13" s="17" t="s">
        <v>893</v>
      </c>
      <c r="J13" s="30" t="s">
        <v>934</v>
      </c>
    </row>
    <row r="14" ht="28.5" customHeight="1" spans="1:10">
      <c r="A14" s="22" t="s">
        <v>822</v>
      </c>
      <c r="B14" s="23" t="s">
        <v>823</v>
      </c>
      <c r="C14" s="17" t="s">
        <v>824</v>
      </c>
      <c r="D14" s="17" t="s">
        <v>817</v>
      </c>
      <c r="E14" s="17" t="s">
        <v>818</v>
      </c>
      <c r="F14" s="17" t="s">
        <v>819</v>
      </c>
      <c r="G14" s="23"/>
      <c r="H14" s="23"/>
      <c r="I14" s="17"/>
      <c r="J14" s="30"/>
    </row>
    <row r="15" ht="38.1" customHeight="1" spans="1:10">
      <c r="A15" s="24" t="s">
        <v>825</v>
      </c>
      <c r="B15" s="24" t="s">
        <v>826</v>
      </c>
      <c r="C15" s="19" t="s">
        <v>973</v>
      </c>
      <c r="D15" s="25" t="s">
        <v>834</v>
      </c>
      <c r="E15" s="176">
        <v>69993.1</v>
      </c>
      <c r="F15" s="53" t="s">
        <v>908</v>
      </c>
      <c r="G15" s="176">
        <v>69993.1</v>
      </c>
      <c r="H15" s="24">
        <v>30</v>
      </c>
      <c r="I15" s="17">
        <v>30</v>
      </c>
      <c r="J15" s="30"/>
    </row>
    <row r="16" ht="63" customHeight="1" spans="1:10">
      <c r="A16" s="24" t="s">
        <v>863</v>
      </c>
      <c r="B16" s="24" t="s">
        <v>868</v>
      </c>
      <c r="C16" s="27" t="s">
        <v>1044</v>
      </c>
      <c r="D16" s="25"/>
      <c r="E16" s="27" t="s">
        <v>1044</v>
      </c>
      <c r="F16" s="33" t="s">
        <v>841</v>
      </c>
      <c r="G16" s="27" t="s">
        <v>1044</v>
      </c>
      <c r="H16" s="17">
        <v>30</v>
      </c>
      <c r="I16" s="17">
        <v>30</v>
      </c>
      <c r="J16" s="33"/>
    </row>
    <row r="17" ht="29.1" customHeight="1" spans="1:10">
      <c r="A17" s="24" t="s">
        <v>874</v>
      </c>
      <c r="B17" s="29" t="s">
        <v>940</v>
      </c>
      <c r="C17" s="19" t="s">
        <v>975</v>
      </c>
      <c r="D17" s="30"/>
      <c r="E17" s="52" t="s">
        <v>941</v>
      </c>
      <c r="F17" s="33" t="s">
        <v>841</v>
      </c>
      <c r="G17" s="32">
        <v>0.95</v>
      </c>
      <c r="H17" s="17">
        <v>30</v>
      </c>
      <c r="I17" s="17">
        <v>30</v>
      </c>
      <c r="J17" s="33"/>
    </row>
    <row r="18" ht="28.5" customHeight="1" spans="1:10">
      <c r="A18" s="21" t="s">
        <v>918</v>
      </c>
      <c r="B18" s="17"/>
      <c r="C18" s="17"/>
      <c r="D18" s="33" t="s">
        <v>791</v>
      </c>
      <c r="E18" s="34"/>
      <c r="F18" s="34"/>
      <c r="G18" s="34"/>
      <c r="H18" s="34"/>
      <c r="I18" s="34"/>
      <c r="J18" s="34"/>
    </row>
    <row r="19" ht="28.5" customHeight="1" spans="1:10">
      <c r="A19" s="21" t="s">
        <v>920</v>
      </c>
      <c r="B19" s="17"/>
      <c r="C19" s="17"/>
      <c r="D19" s="17"/>
      <c r="E19" s="17"/>
      <c r="F19" s="17"/>
      <c r="G19" s="17"/>
      <c r="H19" s="17" t="s">
        <v>847</v>
      </c>
      <c r="I19" s="17">
        <v>100</v>
      </c>
      <c r="J19" s="38" t="s">
        <v>921</v>
      </c>
    </row>
    <row r="20" ht="14.25" customHeight="1" spans="1:10">
      <c r="A20" s="35" t="s">
        <v>878</v>
      </c>
      <c r="B20" s="35"/>
      <c r="C20" s="35"/>
      <c r="D20" s="35"/>
      <c r="E20" s="35"/>
      <c r="F20" s="35"/>
      <c r="G20" s="35"/>
      <c r="H20" s="35"/>
      <c r="I20" s="35"/>
      <c r="J20" s="35"/>
    </row>
    <row r="21" ht="14.25" customHeight="1" spans="1:10">
      <c r="A21" s="35" t="s">
        <v>879</v>
      </c>
      <c r="B21" s="35"/>
      <c r="C21" s="35"/>
      <c r="D21" s="35"/>
      <c r="E21" s="35"/>
      <c r="F21" s="35"/>
      <c r="G21" s="35"/>
      <c r="H21" s="35"/>
      <c r="I21" s="35"/>
      <c r="J21" s="35"/>
    </row>
    <row r="22" ht="14.25" customHeight="1" spans="1:10">
      <c r="A22" s="35" t="s">
        <v>880</v>
      </c>
      <c r="B22" s="35"/>
      <c r="C22" s="35"/>
      <c r="D22" s="35"/>
      <c r="E22" s="35"/>
      <c r="F22" s="35"/>
      <c r="G22" s="35"/>
      <c r="H22" s="35"/>
      <c r="I22" s="35"/>
      <c r="J22" s="35"/>
    </row>
    <row r="23" ht="14.25" customHeight="1" spans="1:10">
      <c r="A23" s="35" t="s">
        <v>942</v>
      </c>
      <c r="B23" s="35"/>
      <c r="C23" s="35"/>
      <c r="D23" s="35"/>
      <c r="E23" s="35"/>
      <c r="F23" s="35"/>
      <c r="G23" s="35"/>
      <c r="H23" s="35"/>
      <c r="I23" s="35"/>
      <c r="J23" s="35"/>
    </row>
    <row r="24" ht="14.25" customHeight="1" spans="1:10">
      <c r="A24" s="35" t="s">
        <v>943</v>
      </c>
      <c r="B24" s="35"/>
      <c r="C24" s="35"/>
      <c r="D24" s="35"/>
      <c r="E24" s="35"/>
      <c r="F24" s="35"/>
      <c r="G24" s="35"/>
      <c r="H24" s="35"/>
      <c r="I24" s="35"/>
      <c r="J24" s="35"/>
    </row>
    <row r="25" ht="14.25" customHeight="1" spans="1:10">
      <c r="A25" s="35" t="s">
        <v>944</v>
      </c>
      <c r="B25" s="35"/>
      <c r="C25" s="35"/>
      <c r="D25" s="35"/>
      <c r="E25" s="35"/>
      <c r="F25" s="35"/>
      <c r="G25" s="35"/>
      <c r="H25" s="35"/>
      <c r="I25" s="35"/>
      <c r="J25" s="35"/>
    </row>
    <row r="26" ht="14.25" customHeight="1" spans="1:10">
      <c r="A26" s="35" t="s">
        <v>945</v>
      </c>
      <c r="B26" s="35"/>
      <c r="C26" s="35"/>
      <c r="D26" s="35"/>
      <c r="E26" s="35"/>
      <c r="F26" s="35"/>
      <c r="G26" s="35"/>
      <c r="H26" s="35"/>
      <c r="I26" s="35"/>
      <c r="J26" s="35"/>
    </row>
  </sheetData>
  <mergeCells count="33">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8" defaultRowHeight="13.2"/>
  <cols>
    <col min="1" max="2" width="10.6296296296296" style="1" customWidth="1"/>
    <col min="3" max="3" width="17.6296296296296" style="1" customWidth="1"/>
    <col min="4" max="10" width="10.6296296296296" style="1" customWidth="1"/>
    <col min="11" max="16384" width="8" style="1"/>
  </cols>
  <sheetData>
    <row r="1" ht="27.75" customHeight="1" spans="1:10">
      <c r="A1" s="35"/>
      <c r="B1" s="120"/>
      <c r="C1" s="120"/>
      <c r="D1" s="120"/>
      <c r="E1" s="121" t="s">
        <v>1045</v>
      </c>
      <c r="F1" s="120"/>
      <c r="G1" s="120"/>
      <c r="H1" s="120"/>
      <c r="I1" s="120"/>
      <c r="J1" s="120"/>
    </row>
    <row r="2" ht="13.5" customHeight="1" spans="1:10">
      <c r="A2" s="120"/>
      <c r="B2" s="120"/>
      <c r="C2" s="120"/>
      <c r="D2" s="120"/>
      <c r="E2" s="120"/>
      <c r="F2" s="120"/>
      <c r="G2" s="120"/>
      <c r="H2" s="120"/>
      <c r="I2" s="120"/>
      <c r="J2" s="36"/>
    </row>
    <row r="3" ht="15" customHeight="1" spans="1:10">
      <c r="A3" s="173" t="s">
        <v>925</v>
      </c>
      <c r="B3" s="174"/>
      <c r="C3" s="174"/>
      <c r="D3" s="174"/>
      <c r="E3" s="175"/>
      <c r="F3" s="174"/>
      <c r="G3" s="174"/>
      <c r="H3" s="174"/>
      <c r="I3" s="174"/>
      <c r="J3" s="177"/>
    </row>
    <row r="4" ht="28.5" customHeight="1" spans="1:10">
      <c r="A4" s="21" t="s">
        <v>884</v>
      </c>
      <c r="B4" s="17"/>
      <c r="C4" s="17" t="s">
        <v>1046</v>
      </c>
      <c r="D4" s="38"/>
      <c r="E4" s="38"/>
      <c r="F4" s="38"/>
      <c r="G4" s="38"/>
      <c r="H4" s="38"/>
      <c r="I4" s="38"/>
      <c r="J4" s="38"/>
    </row>
    <row r="5" ht="28.5" customHeight="1" spans="1:10">
      <c r="A5" s="21" t="s">
        <v>886</v>
      </c>
      <c r="B5" s="17"/>
      <c r="C5" s="17" t="s">
        <v>887</v>
      </c>
      <c r="D5" s="38"/>
      <c r="E5" s="38"/>
      <c r="F5" s="17" t="s">
        <v>888</v>
      </c>
      <c r="G5" s="17" t="s">
        <v>887</v>
      </c>
      <c r="H5" s="38"/>
      <c r="I5" s="38"/>
      <c r="J5" s="38"/>
    </row>
    <row r="6" ht="28.5" customHeight="1" spans="1:10">
      <c r="A6" s="21" t="s">
        <v>927</v>
      </c>
      <c r="B6" s="17"/>
      <c r="C6" s="33"/>
      <c r="D6" s="17" t="s">
        <v>798</v>
      </c>
      <c r="E6" s="17" t="s">
        <v>706</v>
      </c>
      <c r="F6" s="17" t="s">
        <v>890</v>
      </c>
      <c r="G6" s="17" t="s">
        <v>891</v>
      </c>
      <c r="H6" s="17" t="s">
        <v>928</v>
      </c>
      <c r="I6" s="17" t="s">
        <v>893</v>
      </c>
      <c r="J6" s="17"/>
    </row>
    <row r="7" ht="28.5" customHeight="1" spans="1:10">
      <c r="A7" s="21"/>
      <c r="B7" s="17"/>
      <c r="C7" s="33" t="s">
        <v>807</v>
      </c>
      <c r="D7" s="176">
        <v>225200</v>
      </c>
      <c r="E7" s="176">
        <v>225200</v>
      </c>
      <c r="F7" s="176">
        <v>225200</v>
      </c>
      <c r="G7" s="17" t="s">
        <v>46</v>
      </c>
      <c r="H7" s="124">
        <f>F7/E7</f>
        <v>1</v>
      </c>
      <c r="I7" s="17">
        <v>10</v>
      </c>
      <c r="J7" s="38"/>
    </row>
    <row r="8" ht="28.5" customHeight="1" spans="1:10">
      <c r="A8" s="21"/>
      <c r="B8" s="17"/>
      <c r="C8" s="33" t="s">
        <v>809</v>
      </c>
      <c r="D8" s="176">
        <v>225200</v>
      </c>
      <c r="E8" s="176">
        <v>225200</v>
      </c>
      <c r="F8" s="176">
        <v>225200</v>
      </c>
      <c r="G8" s="17" t="s">
        <v>710</v>
      </c>
      <c r="H8" s="124">
        <f>F8/E8</f>
        <v>1</v>
      </c>
      <c r="I8" s="17" t="s">
        <v>710</v>
      </c>
      <c r="J8" s="38"/>
    </row>
    <row r="9" ht="28.5" customHeight="1" spans="1:10">
      <c r="A9" s="21"/>
      <c r="B9" s="17"/>
      <c r="C9" s="33" t="s">
        <v>929</v>
      </c>
      <c r="D9" s="33">
        <v>0</v>
      </c>
      <c r="E9" s="33">
        <v>0</v>
      </c>
      <c r="F9" s="33">
        <v>0</v>
      </c>
      <c r="G9" s="17" t="s">
        <v>710</v>
      </c>
      <c r="H9" s="38" t="s">
        <v>841</v>
      </c>
      <c r="I9" s="17" t="s">
        <v>710</v>
      </c>
      <c r="J9" s="38"/>
    </row>
    <row r="10" ht="28.5" customHeight="1" spans="1:10">
      <c r="A10" s="21"/>
      <c r="B10" s="17"/>
      <c r="C10" s="33" t="s">
        <v>930</v>
      </c>
      <c r="D10" s="17" t="s">
        <v>710</v>
      </c>
      <c r="E10" s="17" t="s">
        <v>710</v>
      </c>
      <c r="F10" s="17" t="s">
        <v>710</v>
      </c>
      <c r="G10" s="17" t="s">
        <v>710</v>
      </c>
      <c r="H10" s="38" t="s">
        <v>841</v>
      </c>
      <c r="I10" s="17" t="s">
        <v>710</v>
      </c>
      <c r="J10" s="38"/>
    </row>
    <row r="11" ht="28.5" customHeight="1" spans="1:10">
      <c r="A11" s="16" t="s">
        <v>931</v>
      </c>
      <c r="B11" s="17" t="s">
        <v>898</v>
      </c>
      <c r="C11" s="17"/>
      <c r="D11" s="17"/>
      <c r="E11" s="17"/>
      <c r="F11" s="17" t="s">
        <v>899</v>
      </c>
      <c r="G11" s="17"/>
      <c r="H11" s="17"/>
      <c r="I11" s="17"/>
      <c r="J11" s="17"/>
    </row>
    <row r="12" ht="51.95" customHeight="1" spans="1:10">
      <c r="A12" s="18"/>
      <c r="B12" s="19" t="s">
        <v>1047</v>
      </c>
      <c r="C12" s="20"/>
      <c r="D12" s="20"/>
      <c r="E12" s="20"/>
      <c r="F12" s="20"/>
      <c r="G12" s="19" t="s">
        <v>1048</v>
      </c>
      <c r="H12" s="20"/>
      <c r="I12" s="20"/>
      <c r="J12" s="20"/>
    </row>
    <row r="13" ht="28.5" customHeight="1" spans="1:10">
      <c r="A13" s="21" t="s">
        <v>816</v>
      </c>
      <c r="B13" s="17"/>
      <c r="C13" s="17"/>
      <c r="D13" s="17" t="s">
        <v>902</v>
      </c>
      <c r="E13" s="17"/>
      <c r="F13" s="17"/>
      <c r="G13" s="17" t="s">
        <v>820</v>
      </c>
      <c r="H13" s="17" t="s">
        <v>891</v>
      </c>
      <c r="I13" s="17" t="s">
        <v>893</v>
      </c>
      <c r="J13" s="30" t="s">
        <v>934</v>
      </c>
    </row>
    <row r="14" ht="28.5" customHeight="1" spans="1:10">
      <c r="A14" s="22" t="s">
        <v>822</v>
      </c>
      <c r="B14" s="23" t="s">
        <v>823</v>
      </c>
      <c r="C14" s="17" t="s">
        <v>824</v>
      </c>
      <c r="D14" s="17" t="s">
        <v>817</v>
      </c>
      <c r="E14" s="17" t="s">
        <v>818</v>
      </c>
      <c r="F14" s="17" t="s">
        <v>819</v>
      </c>
      <c r="G14" s="23"/>
      <c r="H14" s="23"/>
      <c r="I14" s="17"/>
      <c r="J14" s="30"/>
    </row>
    <row r="15" ht="38.1" customHeight="1" spans="1:10">
      <c r="A15" s="24" t="s">
        <v>825</v>
      </c>
      <c r="B15" s="24" t="s">
        <v>826</v>
      </c>
      <c r="C15" s="19" t="s">
        <v>973</v>
      </c>
      <c r="D15" s="25" t="s">
        <v>834</v>
      </c>
      <c r="E15" s="176">
        <v>225200</v>
      </c>
      <c r="F15" s="26" t="s">
        <v>908</v>
      </c>
      <c r="G15" s="176">
        <v>225200</v>
      </c>
      <c r="H15" s="24">
        <v>30</v>
      </c>
      <c r="I15" s="17">
        <v>30</v>
      </c>
      <c r="J15" s="30"/>
    </row>
    <row r="16" ht="43.2" spans="1:10">
      <c r="A16" s="24" t="s">
        <v>863</v>
      </c>
      <c r="B16" s="24" t="s">
        <v>868</v>
      </c>
      <c r="C16" s="27" t="s">
        <v>1049</v>
      </c>
      <c r="D16" s="25"/>
      <c r="E16" s="28" t="s">
        <v>1050</v>
      </c>
      <c r="F16" s="17" t="s">
        <v>841</v>
      </c>
      <c r="G16" s="28" t="s">
        <v>1050</v>
      </c>
      <c r="H16" s="17">
        <v>30</v>
      </c>
      <c r="I16" s="17">
        <v>30</v>
      </c>
      <c r="J16" s="33"/>
    </row>
    <row r="17" ht="29.1" customHeight="1" spans="1:10">
      <c r="A17" s="24" t="s">
        <v>874</v>
      </c>
      <c r="B17" s="29" t="s">
        <v>940</v>
      </c>
      <c r="C17" s="19" t="s">
        <v>975</v>
      </c>
      <c r="D17" s="30"/>
      <c r="E17" s="31" t="s">
        <v>941</v>
      </c>
      <c r="F17" s="17" t="s">
        <v>841</v>
      </c>
      <c r="G17" s="32">
        <v>0.95</v>
      </c>
      <c r="H17" s="17">
        <v>30</v>
      </c>
      <c r="I17" s="17">
        <v>30</v>
      </c>
      <c r="J17" s="33"/>
    </row>
    <row r="18" ht="28.5" customHeight="1" spans="1:10">
      <c r="A18" s="21" t="s">
        <v>918</v>
      </c>
      <c r="B18" s="17"/>
      <c r="C18" s="17"/>
      <c r="D18" s="33" t="s">
        <v>791</v>
      </c>
      <c r="E18" s="34"/>
      <c r="F18" s="34"/>
      <c r="G18" s="34"/>
      <c r="H18" s="34"/>
      <c r="I18" s="34"/>
      <c r="J18" s="34"/>
    </row>
    <row r="19" ht="28.5" customHeight="1" spans="1:10">
      <c r="A19" s="21" t="s">
        <v>920</v>
      </c>
      <c r="B19" s="17"/>
      <c r="C19" s="17"/>
      <c r="D19" s="17"/>
      <c r="E19" s="17"/>
      <c r="F19" s="17"/>
      <c r="G19" s="17"/>
      <c r="H19" s="17" t="s">
        <v>847</v>
      </c>
      <c r="I19" s="17">
        <v>100</v>
      </c>
      <c r="J19" s="38" t="s">
        <v>921</v>
      </c>
    </row>
    <row r="20" ht="14.25" customHeight="1" spans="1:10">
      <c r="A20" s="35" t="s">
        <v>878</v>
      </c>
      <c r="B20" s="35"/>
      <c r="C20" s="35"/>
      <c r="D20" s="35"/>
      <c r="E20" s="35"/>
      <c r="F20" s="35"/>
      <c r="G20" s="35"/>
      <c r="H20" s="35"/>
      <c r="I20" s="35"/>
      <c r="J20" s="35"/>
    </row>
    <row r="21" ht="14.25" customHeight="1" spans="1:10">
      <c r="A21" s="35" t="s">
        <v>879</v>
      </c>
      <c r="B21" s="35"/>
      <c r="C21" s="35"/>
      <c r="D21" s="35"/>
      <c r="E21" s="35"/>
      <c r="F21" s="35"/>
      <c r="G21" s="35"/>
      <c r="H21" s="35"/>
      <c r="I21" s="35"/>
      <c r="J21" s="35"/>
    </row>
    <row r="22" ht="14.25" customHeight="1" spans="1:10">
      <c r="A22" s="35" t="s">
        <v>880</v>
      </c>
      <c r="B22" s="35"/>
      <c r="C22" s="35"/>
      <c r="D22" s="35"/>
      <c r="E22" s="35"/>
      <c r="F22" s="35"/>
      <c r="G22" s="35"/>
      <c r="H22" s="35"/>
      <c r="I22" s="35"/>
      <c r="J22" s="35"/>
    </row>
    <row r="23" ht="14.25" customHeight="1" spans="1:10">
      <c r="A23" s="35" t="s">
        <v>942</v>
      </c>
      <c r="B23" s="35"/>
      <c r="C23" s="35"/>
      <c r="D23" s="35"/>
      <c r="E23" s="35"/>
      <c r="F23" s="35"/>
      <c r="G23" s="35"/>
      <c r="H23" s="35"/>
      <c r="I23" s="35"/>
      <c r="J23" s="35"/>
    </row>
    <row r="24" ht="14.25" customHeight="1" spans="1:10">
      <c r="A24" s="35" t="s">
        <v>943</v>
      </c>
      <c r="B24" s="35"/>
      <c r="C24" s="35"/>
      <c r="D24" s="35"/>
      <c r="E24" s="35"/>
      <c r="F24" s="35"/>
      <c r="G24" s="35"/>
      <c r="H24" s="35"/>
      <c r="I24" s="35"/>
      <c r="J24" s="35"/>
    </row>
    <row r="25" ht="14.25" customHeight="1" spans="1:10">
      <c r="A25" s="35" t="s">
        <v>944</v>
      </c>
      <c r="B25" s="35"/>
      <c r="C25" s="35"/>
      <c r="D25" s="35"/>
      <c r="E25" s="35"/>
      <c r="F25" s="35"/>
      <c r="G25" s="35"/>
      <c r="H25" s="35"/>
      <c r="I25" s="35"/>
      <c r="J25" s="35"/>
    </row>
    <row r="26" ht="14.25" customHeight="1" spans="1:10">
      <c r="A26" s="35" t="s">
        <v>945</v>
      </c>
      <c r="B26" s="35"/>
      <c r="C26" s="35"/>
      <c r="D26" s="35"/>
      <c r="E26" s="35"/>
      <c r="F26" s="35"/>
      <c r="G26" s="35"/>
      <c r="H26" s="35"/>
      <c r="I26" s="35"/>
      <c r="J26" s="35"/>
    </row>
  </sheetData>
  <mergeCells count="33">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8" defaultRowHeight="13.2"/>
  <cols>
    <col min="1" max="2" width="10.6296296296296" style="1" customWidth="1"/>
    <col min="3" max="3" width="18.25" style="1" customWidth="1"/>
    <col min="4" max="10" width="10.6296296296296" style="1" customWidth="1"/>
    <col min="11" max="16384" width="8" style="1"/>
  </cols>
  <sheetData>
    <row r="1" ht="27.75" customHeight="1" spans="1:10">
      <c r="A1" s="35"/>
      <c r="B1" s="120"/>
      <c r="C1" s="120"/>
      <c r="D1" s="120"/>
      <c r="E1" s="121" t="s">
        <v>882</v>
      </c>
      <c r="F1" s="120"/>
      <c r="G1" s="120"/>
      <c r="H1" s="120"/>
      <c r="I1" s="120"/>
      <c r="J1" s="120"/>
    </row>
    <row r="2" ht="13.5" customHeight="1" spans="1:10">
      <c r="A2" s="120"/>
      <c r="B2" s="120"/>
      <c r="C2" s="120"/>
      <c r="D2" s="120"/>
      <c r="E2" s="120"/>
      <c r="F2" s="120"/>
      <c r="G2" s="120"/>
      <c r="H2" s="120"/>
      <c r="I2" s="120"/>
      <c r="J2" s="36"/>
    </row>
    <row r="3" ht="15" customHeight="1" spans="1:10">
      <c r="A3" s="173" t="s">
        <v>925</v>
      </c>
      <c r="B3" s="174"/>
      <c r="C3" s="174"/>
      <c r="D3" s="174"/>
      <c r="E3" s="175"/>
      <c r="F3" s="174"/>
      <c r="G3" s="174"/>
      <c r="H3" s="174"/>
      <c r="I3" s="174"/>
      <c r="J3" s="177"/>
    </row>
    <row r="4" ht="28.5" customHeight="1" spans="1:10">
      <c r="A4" s="21" t="s">
        <v>884</v>
      </c>
      <c r="B4" s="17"/>
      <c r="C4" s="17" t="s">
        <v>1051</v>
      </c>
      <c r="D4" s="38"/>
      <c r="E4" s="38"/>
      <c r="F4" s="38"/>
      <c r="G4" s="38"/>
      <c r="H4" s="38"/>
      <c r="I4" s="38"/>
      <c r="J4" s="38"/>
    </row>
    <row r="5" ht="28.5" customHeight="1" spans="1:10">
      <c r="A5" s="21" t="s">
        <v>886</v>
      </c>
      <c r="B5" s="17"/>
      <c r="C5" s="17" t="s">
        <v>887</v>
      </c>
      <c r="D5" s="38"/>
      <c r="E5" s="38"/>
      <c r="F5" s="17" t="s">
        <v>888</v>
      </c>
      <c r="G5" s="17" t="s">
        <v>887</v>
      </c>
      <c r="H5" s="38"/>
      <c r="I5" s="38"/>
      <c r="J5" s="38"/>
    </row>
    <row r="6" ht="28.5" customHeight="1" spans="1:10">
      <c r="A6" s="21" t="s">
        <v>927</v>
      </c>
      <c r="B6" s="17"/>
      <c r="C6" s="33"/>
      <c r="D6" s="17" t="s">
        <v>798</v>
      </c>
      <c r="E6" s="17" t="s">
        <v>706</v>
      </c>
      <c r="F6" s="17" t="s">
        <v>890</v>
      </c>
      <c r="G6" s="17" t="s">
        <v>891</v>
      </c>
      <c r="H6" s="17" t="s">
        <v>928</v>
      </c>
      <c r="I6" s="17" t="s">
        <v>893</v>
      </c>
      <c r="J6" s="17"/>
    </row>
    <row r="7" ht="28.5" customHeight="1" spans="1:10">
      <c r="A7" s="21"/>
      <c r="B7" s="17"/>
      <c r="C7" s="33" t="s">
        <v>807</v>
      </c>
      <c r="D7" s="176">
        <v>4600</v>
      </c>
      <c r="E7" s="176">
        <v>4600</v>
      </c>
      <c r="F7" s="176">
        <v>4600</v>
      </c>
      <c r="G7" s="17" t="s">
        <v>46</v>
      </c>
      <c r="H7" s="124">
        <f>F7/E7</f>
        <v>1</v>
      </c>
      <c r="I7" s="17">
        <v>10</v>
      </c>
      <c r="J7" s="38"/>
    </row>
    <row r="8" ht="28.5" customHeight="1" spans="1:10">
      <c r="A8" s="21"/>
      <c r="B8" s="17"/>
      <c r="C8" s="33" t="s">
        <v>809</v>
      </c>
      <c r="D8" s="176">
        <v>4600</v>
      </c>
      <c r="E8" s="176">
        <v>4600</v>
      </c>
      <c r="F8" s="176">
        <v>4600</v>
      </c>
      <c r="G8" s="17" t="s">
        <v>710</v>
      </c>
      <c r="H8" s="124">
        <f>F8/E8</f>
        <v>1</v>
      </c>
      <c r="I8" s="17" t="s">
        <v>710</v>
      </c>
      <c r="J8" s="38"/>
    </row>
    <row r="9" ht="28.5" customHeight="1" spans="1:10">
      <c r="A9" s="21"/>
      <c r="B9" s="17"/>
      <c r="C9" s="33" t="s">
        <v>929</v>
      </c>
      <c r="D9" s="33">
        <v>0</v>
      </c>
      <c r="E9" s="33">
        <v>0</v>
      </c>
      <c r="F9" s="33">
        <v>0</v>
      </c>
      <c r="G9" s="17" t="s">
        <v>710</v>
      </c>
      <c r="H9" s="38" t="s">
        <v>841</v>
      </c>
      <c r="I9" s="17" t="s">
        <v>710</v>
      </c>
      <c r="J9" s="38"/>
    </row>
    <row r="10" ht="28.5" customHeight="1" spans="1:10">
      <c r="A10" s="21"/>
      <c r="B10" s="17"/>
      <c r="C10" s="33" t="s">
        <v>930</v>
      </c>
      <c r="D10" s="17" t="s">
        <v>710</v>
      </c>
      <c r="E10" s="17" t="s">
        <v>710</v>
      </c>
      <c r="F10" s="17" t="s">
        <v>710</v>
      </c>
      <c r="G10" s="17" t="s">
        <v>710</v>
      </c>
      <c r="H10" s="38" t="s">
        <v>841</v>
      </c>
      <c r="I10" s="17" t="s">
        <v>710</v>
      </c>
      <c r="J10" s="38"/>
    </row>
    <row r="11" ht="28.5" customHeight="1" spans="1:10">
      <c r="A11" s="16" t="s">
        <v>931</v>
      </c>
      <c r="B11" s="17" t="s">
        <v>898</v>
      </c>
      <c r="C11" s="17"/>
      <c r="D11" s="17"/>
      <c r="E11" s="17"/>
      <c r="F11" s="17" t="s">
        <v>899</v>
      </c>
      <c r="G11" s="17"/>
      <c r="H11" s="17"/>
      <c r="I11" s="17"/>
      <c r="J11" s="17"/>
    </row>
    <row r="12" ht="28.5" customHeight="1" spans="1:10">
      <c r="A12" s="18"/>
      <c r="B12" s="19" t="s">
        <v>1052</v>
      </c>
      <c r="C12" s="34"/>
      <c r="D12" s="34"/>
      <c r="E12" s="34"/>
      <c r="F12" s="34"/>
      <c r="G12" s="33" t="s">
        <v>972</v>
      </c>
      <c r="H12" s="34"/>
      <c r="I12" s="34"/>
      <c r="J12" s="34"/>
    </row>
    <row r="13" ht="28.5" customHeight="1" spans="1:10">
      <c r="A13" s="21" t="s">
        <v>816</v>
      </c>
      <c r="B13" s="17"/>
      <c r="C13" s="17"/>
      <c r="D13" s="17" t="s">
        <v>902</v>
      </c>
      <c r="E13" s="17"/>
      <c r="F13" s="17"/>
      <c r="G13" s="17" t="s">
        <v>820</v>
      </c>
      <c r="H13" s="17" t="s">
        <v>891</v>
      </c>
      <c r="I13" s="17" t="s">
        <v>893</v>
      </c>
      <c r="J13" s="30" t="s">
        <v>934</v>
      </c>
    </row>
    <row r="14" ht="28.5" customHeight="1" spans="1:10">
      <c r="A14" s="22" t="s">
        <v>822</v>
      </c>
      <c r="B14" s="23" t="s">
        <v>823</v>
      </c>
      <c r="C14" s="17" t="s">
        <v>824</v>
      </c>
      <c r="D14" s="17" t="s">
        <v>817</v>
      </c>
      <c r="E14" s="17" t="s">
        <v>818</v>
      </c>
      <c r="F14" s="17" t="s">
        <v>819</v>
      </c>
      <c r="G14" s="23"/>
      <c r="H14" s="23"/>
      <c r="I14" s="17"/>
      <c r="J14" s="30"/>
    </row>
    <row r="15" ht="38.1" customHeight="1" spans="1:10">
      <c r="A15" s="24" t="s">
        <v>825</v>
      </c>
      <c r="B15" s="24" t="s">
        <v>826</v>
      </c>
      <c r="C15" s="19" t="s">
        <v>973</v>
      </c>
      <c r="D15" s="25" t="s">
        <v>834</v>
      </c>
      <c r="E15" s="176">
        <v>4600</v>
      </c>
      <c r="F15" s="53" t="s">
        <v>908</v>
      </c>
      <c r="G15" s="176">
        <v>4600</v>
      </c>
      <c r="H15" s="24">
        <v>30</v>
      </c>
      <c r="I15" s="17">
        <v>30</v>
      </c>
      <c r="J15" s="30"/>
    </row>
    <row r="16" ht="63" customHeight="1" spans="1:10">
      <c r="A16" s="24" t="s">
        <v>863</v>
      </c>
      <c r="B16" s="24" t="s">
        <v>868</v>
      </c>
      <c r="C16" s="27" t="s">
        <v>1053</v>
      </c>
      <c r="D16" s="25"/>
      <c r="E16" s="27" t="s">
        <v>1053</v>
      </c>
      <c r="F16" s="33" t="s">
        <v>841</v>
      </c>
      <c r="G16" s="27" t="s">
        <v>1053</v>
      </c>
      <c r="H16" s="17">
        <v>30</v>
      </c>
      <c r="I16" s="17">
        <v>30</v>
      </c>
      <c r="J16" s="33"/>
    </row>
    <row r="17" ht="29.1" customHeight="1" spans="1:10">
      <c r="A17" s="24" t="s">
        <v>874</v>
      </c>
      <c r="B17" s="29" t="s">
        <v>940</v>
      </c>
      <c r="C17" s="19" t="s">
        <v>975</v>
      </c>
      <c r="D17" s="30"/>
      <c r="E17" s="52" t="s">
        <v>941</v>
      </c>
      <c r="F17" s="33" t="s">
        <v>841</v>
      </c>
      <c r="G17" s="32">
        <v>0.95</v>
      </c>
      <c r="H17" s="17">
        <v>30</v>
      </c>
      <c r="I17" s="17">
        <v>30</v>
      </c>
      <c r="J17" s="33"/>
    </row>
    <row r="18" ht="28.5" customHeight="1" spans="1:10">
      <c r="A18" s="21" t="s">
        <v>918</v>
      </c>
      <c r="B18" s="17"/>
      <c r="C18" s="17"/>
      <c r="D18" s="33" t="s">
        <v>791</v>
      </c>
      <c r="E18" s="34"/>
      <c r="F18" s="34"/>
      <c r="G18" s="34"/>
      <c r="H18" s="34"/>
      <c r="I18" s="34"/>
      <c r="J18" s="34"/>
    </row>
    <row r="19" ht="28.5" customHeight="1" spans="1:10">
      <c r="A19" s="21" t="s">
        <v>920</v>
      </c>
      <c r="B19" s="17"/>
      <c r="C19" s="17"/>
      <c r="D19" s="17"/>
      <c r="E19" s="17"/>
      <c r="F19" s="17"/>
      <c r="G19" s="17"/>
      <c r="H19" s="17" t="s">
        <v>847</v>
      </c>
      <c r="I19" s="17">
        <v>100</v>
      </c>
      <c r="J19" s="38" t="s">
        <v>921</v>
      </c>
    </row>
    <row r="20" ht="14.25" customHeight="1" spans="1:10">
      <c r="A20" s="35" t="s">
        <v>878</v>
      </c>
      <c r="B20" s="35"/>
      <c r="C20" s="35"/>
      <c r="D20" s="35"/>
      <c r="E20" s="35"/>
      <c r="F20" s="35"/>
      <c r="G20" s="35"/>
      <c r="H20" s="35"/>
      <c r="I20" s="35"/>
      <c r="J20" s="35"/>
    </row>
    <row r="21" ht="14.25" customHeight="1" spans="1:10">
      <c r="A21" s="35" t="s">
        <v>879</v>
      </c>
      <c r="B21" s="35"/>
      <c r="C21" s="35"/>
      <c r="D21" s="35"/>
      <c r="E21" s="35"/>
      <c r="F21" s="35"/>
      <c r="G21" s="35"/>
      <c r="H21" s="35"/>
      <c r="I21" s="35"/>
      <c r="J21" s="35"/>
    </row>
    <row r="22" ht="14.25" customHeight="1" spans="1:10">
      <c r="A22" s="35" t="s">
        <v>880</v>
      </c>
      <c r="B22" s="35"/>
      <c r="C22" s="35"/>
      <c r="D22" s="35"/>
      <c r="E22" s="35"/>
      <c r="F22" s="35"/>
      <c r="G22" s="35"/>
      <c r="H22" s="35"/>
      <c r="I22" s="35"/>
      <c r="J22" s="35"/>
    </row>
    <row r="23" ht="14.25" customHeight="1" spans="1:10">
      <c r="A23" s="35" t="s">
        <v>942</v>
      </c>
      <c r="B23" s="35"/>
      <c r="C23" s="35"/>
      <c r="D23" s="35"/>
      <c r="E23" s="35"/>
      <c r="F23" s="35"/>
      <c r="G23" s="35"/>
      <c r="H23" s="35"/>
      <c r="I23" s="35"/>
      <c r="J23" s="35"/>
    </row>
    <row r="24" ht="14.25" customHeight="1" spans="1:10">
      <c r="A24" s="35" t="s">
        <v>943</v>
      </c>
      <c r="B24" s="35"/>
      <c r="C24" s="35"/>
      <c r="D24" s="35"/>
      <c r="E24" s="35"/>
      <c r="F24" s="35"/>
      <c r="G24" s="35"/>
      <c r="H24" s="35"/>
      <c r="I24" s="35"/>
      <c r="J24" s="35"/>
    </row>
    <row r="25" ht="14.25" customHeight="1" spans="1:10">
      <c r="A25" s="35" t="s">
        <v>944</v>
      </c>
      <c r="B25" s="35"/>
      <c r="C25" s="35"/>
      <c r="D25" s="35"/>
      <c r="E25" s="35"/>
      <c r="F25" s="35"/>
      <c r="G25" s="35"/>
      <c r="H25" s="35"/>
      <c r="I25" s="35"/>
      <c r="J25" s="35"/>
    </row>
    <row r="26" ht="14.25" customHeight="1" spans="1:10">
      <c r="A26" s="35" t="s">
        <v>945</v>
      </c>
      <c r="B26" s="35"/>
      <c r="C26" s="35"/>
      <c r="D26" s="35"/>
      <c r="E26" s="35"/>
      <c r="F26" s="35"/>
      <c r="G26" s="35"/>
      <c r="H26" s="35"/>
      <c r="I26" s="35"/>
      <c r="J26" s="35"/>
    </row>
  </sheetData>
  <mergeCells count="33">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5" workbookViewId="0">
      <selection activeCell="O14" sqref="O14"/>
    </sheetView>
  </sheetViews>
  <sheetFormatPr defaultColWidth="9" defaultRowHeight="14.4"/>
  <cols>
    <col min="1" max="2" width="10.6296296296296" style="39" customWidth="1"/>
    <col min="3" max="3" width="17.6296296296296" style="39" customWidth="1"/>
    <col min="4" max="10" width="10.6296296296296" style="39" customWidth="1"/>
    <col min="11" max="16384" width="9" style="39"/>
  </cols>
  <sheetData>
    <row r="1" ht="28.2" spans="1:10">
      <c r="A1" s="35"/>
      <c r="B1" s="120"/>
      <c r="C1" s="120"/>
      <c r="D1" s="120"/>
      <c r="E1" s="121" t="s">
        <v>882</v>
      </c>
      <c r="F1" s="120"/>
      <c r="G1" s="120"/>
      <c r="H1" s="120"/>
      <c r="I1" s="120"/>
      <c r="J1" s="120"/>
    </row>
    <row r="2" ht="24.95" customHeight="1" spans="1:10">
      <c r="A2" s="120"/>
      <c r="B2" s="120"/>
      <c r="C2" s="120"/>
      <c r="D2" s="120"/>
      <c r="E2" s="120"/>
      <c r="F2" s="120"/>
      <c r="G2" s="120"/>
      <c r="H2" s="120"/>
      <c r="I2" s="120"/>
      <c r="J2" s="36"/>
    </row>
    <row r="3" ht="24.95" customHeight="1" spans="1:10">
      <c r="A3" s="35" t="s">
        <v>925</v>
      </c>
      <c r="B3" s="120"/>
      <c r="C3" s="120"/>
      <c r="D3" s="120"/>
      <c r="E3" s="122"/>
      <c r="F3" s="120"/>
      <c r="G3" s="120"/>
      <c r="H3" s="120"/>
      <c r="I3" s="120"/>
      <c r="J3" s="36"/>
    </row>
    <row r="4" ht="24.95" customHeight="1" spans="1:10">
      <c r="A4" s="24" t="s">
        <v>884</v>
      </c>
      <c r="B4" s="24"/>
      <c r="C4" s="54" t="s">
        <v>1054</v>
      </c>
      <c r="D4" s="45"/>
      <c r="E4" s="45"/>
      <c r="F4" s="45"/>
      <c r="G4" s="45"/>
      <c r="H4" s="45"/>
      <c r="I4" s="45"/>
      <c r="J4" s="45"/>
    </row>
    <row r="5" ht="24.95" customHeight="1" spans="1:10">
      <c r="A5" s="21" t="s">
        <v>886</v>
      </c>
      <c r="B5" s="17"/>
      <c r="C5" s="17" t="s">
        <v>887</v>
      </c>
      <c r="D5" s="38"/>
      <c r="E5" s="38"/>
      <c r="F5" s="17" t="s">
        <v>888</v>
      </c>
      <c r="G5" s="17" t="s">
        <v>887</v>
      </c>
      <c r="H5" s="38"/>
      <c r="I5" s="38"/>
      <c r="J5" s="38"/>
    </row>
    <row r="6" ht="24.95" customHeight="1" spans="1:10">
      <c r="A6" s="21" t="s">
        <v>927</v>
      </c>
      <c r="B6" s="17"/>
      <c r="C6" s="33"/>
      <c r="D6" s="17" t="s">
        <v>798</v>
      </c>
      <c r="E6" s="17" t="s">
        <v>706</v>
      </c>
      <c r="F6" s="17" t="s">
        <v>890</v>
      </c>
      <c r="G6" s="17" t="s">
        <v>891</v>
      </c>
      <c r="H6" s="17" t="s">
        <v>928</v>
      </c>
      <c r="I6" s="17" t="s">
        <v>893</v>
      </c>
      <c r="J6" s="17"/>
    </row>
    <row r="7" ht="24.95" customHeight="1" spans="1:10">
      <c r="A7" s="21"/>
      <c r="B7" s="17"/>
      <c r="C7" s="33" t="s">
        <v>807</v>
      </c>
      <c r="D7" s="123">
        <v>30000</v>
      </c>
      <c r="E7" s="123">
        <v>30000</v>
      </c>
      <c r="F7" s="123">
        <v>30000</v>
      </c>
      <c r="G7" s="38">
        <v>10</v>
      </c>
      <c r="H7" s="124">
        <v>1</v>
      </c>
      <c r="I7" s="38">
        <v>10</v>
      </c>
      <c r="J7" s="38"/>
    </row>
    <row r="8" ht="24.95" customHeight="1" spans="1:10">
      <c r="A8" s="21"/>
      <c r="B8" s="17"/>
      <c r="C8" s="33" t="s">
        <v>809</v>
      </c>
      <c r="D8" s="123">
        <v>30000</v>
      </c>
      <c r="E8" s="123">
        <v>30000</v>
      </c>
      <c r="F8" s="123">
        <v>30000</v>
      </c>
      <c r="G8" s="38" t="s">
        <v>710</v>
      </c>
      <c r="H8" s="124">
        <v>1</v>
      </c>
      <c r="I8" s="38" t="s">
        <v>710</v>
      </c>
      <c r="J8" s="38"/>
    </row>
    <row r="9" ht="24.95" customHeight="1" spans="1:10">
      <c r="A9" s="21"/>
      <c r="B9" s="17"/>
      <c r="C9" s="33" t="s">
        <v>929</v>
      </c>
      <c r="D9" s="33">
        <v>0</v>
      </c>
      <c r="E9" s="33">
        <v>0</v>
      </c>
      <c r="F9" s="33">
        <v>0</v>
      </c>
      <c r="G9" s="17" t="s">
        <v>710</v>
      </c>
      <c r="H9" s="38" t="s">
        <v>841</v>
      </c>
      <c r="I9" s="17" t="s">
        <v>710</v>
      </c>
      <c r="J9" s="38"/>
    </row>
    <row r="10" ht="24.95" customHeight="1" spans="1:10">
      <c r="A10" s="21"/>
      <c r="B10" s="17"/>
      <c r="C10" s="33" t="s">
        <v>930</v>
      </c>
      <c r="D10" s="17" t="s">
        <v>710</v>
      </c>
      <c r="E10" s="17" t="s">
        <v>710</v>
      </c>
      <c r="F10" s="17" t="s">
        <v>710</v>
      </c>
      <c r="G10" s="17" t="s">
        <v>710</v>
      </c>
      <c r="H10" s="38" t="s">
        <v>841</v>
      </c>
      <c r="I10" s="17" t="s">
        <v>710</v>
      </c>
      <c r="J10" s="38"/>
    </row>
    <row r="11" ht="24.95" customHeight="1" spans="1:10">
      <c r="A11" s="16" t="s">
        <v>931</v>
      </c>
      <c r="B11" s="17" t="s">
        <v>898</v>
      </c>
      <c r="C11" s="17"/>
      <c r="D11" s="17"/>
      <c r="E11" s="17"/>
      <c r="F11" s="17" t="s">
        <v>899</v>
      </c>
      <c r="G11" s="17"/>
      <c r="H11" s="17"/>
      <c r="I11" s="17"/>
      <c r="J11" s="17"/>
    </row>
    <row r="12" ht="24.95" customHeight="1" spans="1:10">
      <c r="A12" s="18"/>
      <c r="B12" s="19" t="s">
        <v>1055</v>
      </c>
      <c r="C12" s="20"/>
      <c r="D12" s="20"/>
      <c r="E12" s="20"/>
      <c r="F12" s="20"/>
      <c r="G12" s="19" t="s">
        <v>1056</v>
      </c>
      <c r="H12" s="34"/>
      <c r="I12" s="34"/>
      <c r="J12" s="34"/>
    </row>
    <row r="13" ht="24.95" customHeight="1" spans="1:10">
      <c r="A13" s="21" t="s">
        <v>816</v>
      </c>
      <c r="B13" s="17"/>
      <c r="C13" s="17"/>
      <c r="D13" s="17" t="s">
        <v>902</v>
      </c>
      <c r="E13" s="17"/>
      <c r="F13" s="17"/>
      <c r="G13" s="17" t="s">
        <v>820</v>
      </c>
      <c r="H13" s="17" t="s">
        <v>891</v>
      </c>
      <c r="I13" s="17" t="s">
        <v>893</v>
      </c>
      <c r="J13" s="30" t="s">
        <v>934</v>
      </c>
    </row>
    <row r="14" ht="24.95" customHeight="1" spans="1:10">
      <c r="A14" s="21" t="s">
        <v>822</v>
      </c>
      <c r="B14" s="75" t="s">
        <v>823</v>
      </c>
      <c r="C14" s="75" t="s">
        <v>824</v>
      </c>
      <c r="D14" s="17" t="s">
        <v>817</v>
      </c>
      <c r="E14" s="17" t="s">
        <v>818</v>
      </c>
      <c r="F14" s="17" t="s">
        <v>819</v>
      </c>
      <c r="G14" s="17"/>
      <c r="H14" s="17"/>
      <c r="I14" s="17"/>
      <c r="J14" s="30"/>
    </row>
    <row r="15" ht="24.95" customHeight="1" spans="1:10">
      <c r="A15" s="55" t="s">
        <v>825</v>
      </c>
      <c r="B15" s="24" t="s">
        <v>826</v>
      </c>
      <c r="C15" s="19" t="s">
        <v>973</v>
      </c>
      <c r="D15" s="30" t="s">
        <v>834</v>
      </c>
      <c r="E15" s="123">
        <v>30000</v>
      </c>
      <c r="F15" s="17" t="s">
        <v>908</v>
      </c>
      <c r="G15" s="123">
        <v>30000</v>
      </c>
      <c r="H15" s="60">
        <v>20</v>
      </c>
      <c r="I15" s="60">
        <v>20</v>
      </c>
      <c r="J15" s="33"/>
    </row>
    <row r="16" ht="51" customHeight="1" spans="1:10">
      <c r="A16" s="55" t="s">
        <v>863</v>
      </c>
      <c r="B16" s="24" t="s">
        <v>868</v>
      </c>
      <c r="C16" s="27" t="s">
        <v>1057</v>
      </c>
      <c r="D16" s="30"/>
      <c r="E16" s="27" t="s">
        <v>1057</v>
      </c>
      <c r="F16" s="17" t="s">
        <v>841</v>
      </c>
      <c r="G16" s="27" t="s">
        <v>1057</v>
      </c>
      <c r="H16" s="60">
        <v>25</v>
      </c>
      <c r="I16" s="60">
        <v>25</v>
      </c>
      <c r="J16" s="33"/>
    </row>
    <row r="17" ht="24.95" customHeight="1" spans="1:10">
      <c r="A17" s="55"/>
      <c r="B17" s="24" t="s">
        <v>938</v>
      </c>
      <c r="C17" s="57" t="s">
        <v>1008</v>
      </c>
      <c r="D17" s="30"/>
      <c r="E17" s="58" t="s">
        <v>939</v>
      </c>
      <c r="F17" s="17" t="s">
        <v>867</v>
      </c>
      <c r="G17" s="58">
        <v>1</v>
      </c>
      <c r="H17" s="60">
        <v>20</v>
      </c>
      <c r="I17" s="60">
        <v>20</v>
      </c>
      <c r="J17" s="33"/>
    </row>
    <row r="18" ht="24.95" customHeight="1" spans="1:10">
      <c r="A18" s="21" t="s">
        <v>874</v>
      </c>
      <c r="B18" s="45" t="s">
        <v>940</v>
      </c>
      <c r="C18" s="57" t="s">
        <v>967</v>
      </c>
      <c r="D18" s="30"/>
      <c r="E18" s="58" t="s">
        <v>941</v>
      </c>
      <c r="F18" s="17" t="s">
        <v>841</v>
      </c>
      <c r="G18" s="62">
        <v>0.95</v>
      </c>
      <c r="H18" s="60">
        <v>25</v>
      </c>
      <c r="I18" s="60">
        <v>25</v>
      </c>
      <c r="J18" s="33"/>
    </row>
    <row r="19" ht="24.95" customHeight="1" spans="1:10">
      <c r="A19" s="21" t="s">
        <v>918</v>
      </c>
      <c r="B19" s="17"/>
      <c r="C19" s="17"/>
      <c r="D19" s="33" t="s">
        <v>791</v>
      </c>
      <c r="E19" s="34"/>
      <c r="F19" s="34"/>
      <c r="G19" s="34"/>
      <c r="H19" s="34"/>
      <c r="I19" s="34"/>
      <c r="J19" s="34"/>
    </row>
    <row r="20" ht="24.95" customHeight="1" spans="1:10">
      <c r="A20" s="21" t="s">
        <v>920</v>
      </c>
      <c r="B20" s="17"/>
      <c r="C20" s="17"/>
      <c r="D20" s="17"/>
      <c r="E20" s="17"/>
      <c r="F20" s="17"/>
      <c r="G20" s="17"/>
      <c r="H20" s="17" t="s">
        <v>847</v>
      </c>
      <c r="I20" s="17">
        <v>100</v>
      </c>
      <c r="J20" s="38" t="s">
        <v>921</v>
      </c>
    </row>
    <row r="21" spans="1:10">
      <c r="A21" s="35" t="s">
        <v>878</v>
      </c>
      <c r="B21" s="35"/>
      <c r="C21" s="35"/>
      <c r="D21" s="35"/>
      <c r="E21" s="35"/>
      <c r="F21" s="35"/>
      <c r="G21" s="35"/>
      <c r="H21" s="35"/>
      <c r="I21" s="35"/>
      <c r="J21" s="35"/>
    </row>
    <row r="22" spans="1:10">
      <c r="A22" s="35" t="s">
        <v>879</v>
      </c>
      <c r="B22" s="35"/>
      <c r="C22" s="35"/>
      <c r="D22" s="35"/>
      <c r="E22" s="35"/>
      <c r="F22" s="35"/>
      <c r="G22" s="35"/>
      <c r="H22" s="35"/>
      <c r="I22" s="35"/>
      <c r="J22" s="35"/>
    </row>
    <row r="23" spans="1:10">
      <c r="A23" s="35" t="s">
        <v>880</v>
      </c>
      <c r="B23" s="35"/>
      <c r="C23" s="35"/>
      <c r="D23" s="35"/>
      <c r="E23" s="35"/>
      <c r="F23" s="35"/>
      <c r="G23" s="35"/>
      <c r="H23" s="35"/>
      <c r="I23" s="35"/>
      <c r="J23" s="35"/>
    </row>
    <row r="24" spans="1:10">
      <c r="A24" s="35" t="s">
        <v>942</v>
      </c>
      <c r="B24" s="35"/>
      <c r="C24" s="35"/>
      <c r="D24" s="35"/>
      <c r="E24" s="35"/>
      <c r="F24" s="35"/>
      <c r="G24" s="35"/>
      <c r="H24" s="35"/>
      <c r="I24" s="35"/>
      <c r="J24" s="35"/>
    </row>
    <row r="25" spans="1:10">
      <c r="A25" s="35" t="s">
        <v>943</v>
      </c>
      <c r="B25" s="35"/>
      <c r="C25" s="35"/>
      <c r="D25" s="35"/>
      <c r="E25" s="35"/>
      <c r="F25" s="35"/>
      <c r="G25" s="35"/>
      <c r="H25" s="35"/>
      <c r="I25" s="35"/>
      <c r="J25" s="35"/>
    </row>
    <row r="26" spans="1:10">
      <c r="A26" s="35" t="s">
        <v>944</v>
      </c>
      <c r="B26" s="35"/>
      <c r="C26" s="35"/>
      <c r="D26" s="35"/>
      <c r="E26" s="35"/>
      <c r="F26" s="35"/>
      <c r="G26" s="35"/>
      <c r="H26" s="35"/>
      <c r="I26" s="35"/>
      <c r="J26" s="35"/>
    </row>
    <row r="27" spans="1:10">
      <c r="A27" s="35" t="s">
        <v>945</v>
      </c>
      <c r="B27" s="35"/>
      <c r="C27" s="35"/>
      <c r="D27" s="35"/>
      <c r="E27" s="35"/>
      <c r="F27" s="35"/>
      <c r="G27" s="35"/>
      <c r="H27" s="35"/>
      <c r="I27" s="35"/>
      <c r="J27" s="35"/>
    </row>
  </sheetData>
  <mergeCells count="34">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9:C19"/>
    <mergeCell ref="D19:J19"/>
    <mergeCell ref="A20:G20"/>
    <mergeCell ref="A21:J21"/>
    <mergeCell ref="A22:J22"/>
    <mergeCell ref="A23:J23"/>
    <mergeCell ref="A24:J24"/>
    <mergeCell ref="A25:J25"/>
    <mergeCell ref="A26:J26"/>
    <mergeCell ref="A27:J27"/>
    <mergeCell ref="A11:A12"/>
    <mergeCell ref="A16:A17"/>
    <mergeCell ref="D15:D18"/>
    <mergeCell ref="G13:G14"/>
    <mergeCell ref="H13:H14"/>
    <mergeCell ref="I13:I14"/>
    <mergeCell ref="J13:J14"/>
    <mergeCell ref="A6:B10"/>
  </mergeCells>
  <pageMargins left="0.75" right="0.75" top="1" bottom="1" header="0.511805555555556" footer="0.511805555555556"/>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D9" sqref="D9"/>
    </sheetView>
  </sheetViews>
  <sheetFormatPr defaultColWidth="9" defaultRowHeight="14.4"/>
  <cols>
    <col min="1" max="16384" width="9" style="39"/>
  </cols>
  <sheetData>
    <row r="1" ht="15.6" spans="1:10">
      <c r="A1" s="144"/>
      <c r="B1" s="145"/>
      <c r="C1" s="145"/>
      <c r="D1" s="145"/>
      <c r="E1" s="145"/>
      <c r="F1" s="145"/>
      <c r="G1" s="145"/>
      <c r="H1" s="145"/>
      <c r="I1" s="145"/>
      <c r="J1" s="145"/>
    </row>
    <row r="2" ht="22.2" spans="1:10">
      <c r="A2" s="130" t="s">
        <v>882</v>
      </c>
      <c r="B2" s="130"/>
      <c r="C2" s="130"/>
      <c r="D2" s="130"/>
      <c r="E2" s="130"/>
      <c r="F2" s="130"/>
      <c r="G2" s="130"/>
      <c r="H2" s="130"/>
      <c r="I2" s="130"/>
      <c r="J2" s="130"/>
    </row>
    <row r="3" ht="24.95" customHeight="1" spans="1:10">
      <c r="A3" s="35" t="s">
        <v>925</v>
      </c>
      <c r="B3" s="120"/>
      <c r="C3" s="120"/>
      <c r="D3" s="120"/>
      <c r="E3" s="122"/>
      <c r="F3" s="120"/>
      <c r="G3" s="120"/>
      <c r="H3" s="120"/>
      <c r="I3" s="120"/>
      <c r="J3" s="36"/>
    </row>
    <row r="4" ht="22.2" spans="1:10">
      <c r="A4" s="130"/>
      <c r="B4" s="130"/>
      <c r="C4" s="130"/>
      <c r="D4" s="130"/>
      <c r="E4" s="130"/>
      <c r="F4" s="130"/>
      <c r="G4" s="130"/>
      <c r="H4" s="130"/>
      <c r="I4" s="130"/>
      <c r="J4" s="166" t="s">
        <v>883</v>
      </c>
    </row>
    <row r="5" ht="24.95" customHeight="1" spans="1:10">
      <c r="A5" s="146" t="s">
        <v>884</v>
      </c>
      <c r="B5" s="146"/>
      <c r="C5" s="7" t="s">
        <v>1058</v>
      </c>
      <c r="D5" s="7"/>
      <c r="E5" s="7"/>
      <c r="F5" s="7"/>
      <c r="G5" s="7"/>
      <c r="H5" s="7"/>
      <c r="I5" s="7"/>
      <c r="J5" s="7"/>
    </row>
    <row r="6" ht="24.95" customHeight="1" spans="1:10">
      <c r="A6" s="146" t="s">
        <v>886</v>
      </c>
      <c r="B6" s="146"/>
      <c r="C6" s="17" t="s">
        <v>887</v>
      </c>
      <c r="D6" s="38"/>
      <c r="E6" s="38"/>
      <c r="F6" s="146" t="s">
        <v>888</v>
      </c>
      <c r="G6" s="147" t="s">
        <v>887</v>
      </c>
      <c r="H6" s="147"/>
      <c r="I6" s="147"/>
      <c r="J6" s="147"/>
    </row>
    <row r="7" ht="24.95" customHeight="1" spans="1:10">
      <c r="A7" s="146" t="s">
        <v>889</v>
      </c>
      <c r="B7" s="146"/>
      <c r="C7" s="146"/>
      <c r="D7" s="146" t="s">
        <v>798</v>
      </c>
      <c r="E7" s="146" t="s">
        <v>706</v>
      </c>
      <c r="F7" s="146" t="s">
        <v>890</v>
      </c>
      <c r="G7" s="146" t="s">
        <v>891</v>
      </c>
      <c r="H7" s="146" t="s">
        <v>892</v>
      </c>
      <c r="I7" s="146" t="s">
        <v>893</v>
      </c>
      <c r="J7" s="146"/>
    </row>
    <row r="8" ht="24.95" customHeight="1" spans="1:10">
      <c r="A8" s="146"/>
      <c r="B8" s="146"/>
      <c r="C8" s="148" t="s">
        <v>807</v>
      </c>
      <c r="D8" s="67">
        <v>232072.8</v>
      </c>
      <c r="E8" s="67">
        <v>232072.8</v>
      </c>
      <c r="F8" s="67">
        <v>232072.8</v>
      </c>
      <c r="G8" s="149">
        <v>10</v>
      </c>
      <c r="H8" s="150" t="str">
        <f t="shared" ref="H8:H11" si="0">IF(E8&gt;0,ROUND(F8/E8,3)*100&amp;"%","—")</f>
        <v>100%</v>
      </c>
      <c r="I8" s="151">
        <v>10</v>
      </c>
      <c r="J8" s="151"/>
    </row>
    <row r="9" ht="24.95" customHeight="1" spans="1:10">
      <c r="A9" s="146"/>
      <c r="B9" s="146"/>
      <c r="C9" s="148" t="s">
        <v>894</v>
      </c>
      <c r="D9" s="67">
        <v>232072.8</v>
      </c>
      <c r="E9" s="67">
        <v>232072.8</v>
      </c>
      <c r="F9" s="67">
        <v>232072.8</v>
      </c>
      <c r="G9" s="146" t="s">
        <v>710</v>
      </c>
      <c r="H9" s="150" t="str">
        <f t="shared" si="0"/>
        <v>100%</v>
      </c>
      <c r="I9" s="151" t="s">
        <v>710</v>
      </c>
      <c r="J9" s="151"/>
    </row>
    <row r="10" ht="24.95" customHeight="1" spans="1:10">
      <c r="A10" s="146"/>
      <c r="B10" s="146"/>
      <c r="C10" s="148" t="s">
        <v>895</v>
      </c>
      <c r="D10" s="67">
        <v>0</v>
      </c>
      <c r="E10" s="67">
        <v>0</v>
      </c>
      <c r="F10" s="67">
        <v>0</v>
      </c>
      <c r="G10" s="146" t="s">
        <v>710</v>
      </c>
      <c r="H10" s="150" t="str">
        <f t="shared" si="0"/>
        <v>—</v>
      </c>
      <c r="I10" s="151" t="s">
        <v>710</v>
      </c>
      <c r="J10" s="151"/>
    </row>
    <row r="11" ht="24.95" customHeight="1" spans="1:10">
      <c r="A11" s="146"/>
      <c r="B11" s="146"/>
      <c r="C11" s="148" t="s">
        <v>896</v>
      </c>
      <c r="D11" s="67">
        <v>0</v>
      </c>
      <c r="E11" s="67">
        <v>0</v>
      </c>
      <c r="F11" s="67">
        <v>0</v>
      </c>
      <c r="G11" s="146" t="s">
        <v>710</v>
      </c>
      <c r="H11" s="150" t="str">
        <f t="shared" si="0"/>
        <v>—</v>
      </c>
      <c r="I11" s="151" t="s">
        <v>710</v>
      </c>
      <c r="J11" s="151"/>
    </row>
    <row r="12" ht="24.95" customHeight="1" spans="1:10">
      <c r="A12" s="146" t="s">
        <v>897</v>
      </c>
      <c r="B12" s="146" t="s">
        <v>898</v>
      </c>
      <c r="C12" s="146"/>
      <c r="D12" s="146"/>
      <c r="E12" s="146"/>
      <c r="F12" s="151" t="s">
        <v>899</v>
      </c>
      <c r="G12" s="151"/>
      <c r="H12" s="151"/>
      <c r="I12" s="151"/>
      <c r="J12" s="151"/>
    </row>
    <row r="13" ht="24.95" customHeight="1" spans="1:10">
      <c r="A13" s="146"/>
      <c r="B13" s="152" t="s">
        <v>1059</v>
      </c>
      <c r="C13" s="153"/>
      <c r="D13" s="153"/>
      <c r="E13" s="154"/>
      <c r="F13" s="151" t="s">
        <v>990</v>
      </c>
      <c r="G13" s="151"/>
      <c r="H13" s="151"/>
      <c r="I13" s="151"/>
      <c r="J13" s="151"/>
    </row>
    <row r="14" ht="24.95" customHeight="1" spans="1:10">
      <c r="A14" s="155" t="s">
        <v>816</v>
      </c>
      <c r="B14" s="156"/>
      <c r="C14" s="157"/>
      <c r="D14" s="155" t="s">
        <v>902</v>
      </c>
      <c r="E14" s="156"/>
      <c r="F14" s="157"/>
      <c r="G14" s="65" t="s">
        <v>820</v>
      </c>
      <c r="H14" s="65" t="s">
        <v>903</v>
      </c>
      <c r="I14" s="65" t="s">
        <v>893</v>
      </c>
      <c r="J14" s="65" t="s">
        <v>821</v>
      </c>
    </row>
    <row r="15" ht="24.95" customHeight="1" spans="1:10">
      <c r="A15" s="155" t="s">
        <v>822</v>
      </c>
      <c r="B15" s="146" t="s">
        <v>823</v>
      </c>
      <c r="C15" s="146" t="s">
        <v>824</v>
      </c>
      <c r="D15" s="146" t="s">
        <v>817</v>
      </c>
      <c r="E15" s="146" t="s">
        <v>818</v>
      </c>
      <c r="F15" s="146" t="s">
        <v>819</v>
      </c>
      <c r="G15" s="158"/>
      <c r="H15" s="158"/>
      <c r="I15" s="158"/>
      <c r="J15" s="158"/>
    </row>
    <row r="16" ht="24.95" customHeight="1" spans="1:10">
      <c r="A16" s="146"/>
      <c r="B16" s="65" t="s">
        <v>905</v>
      </c>
      <c r="C16" s="159" t="s">
        <v>949</v>
      </c>
      <c r="D16" s="160" t="s">
        <v>1030</v>
      </c>
      <c r="E16" s="146" t="s">
        <v>950</v>
      </c>
      <c r="F16" s="146"/>
      <c r="G16" s="158" t="s">
        <v>951</v>
      </c>
      <c r="H16" s="161">
        <v>20</v>
      </c>
      <c r="I16" s="167">
        <v>20</v>
      </c>
      <c r="J16" s="158"/>
    </row>
    <row r="17" ht="24.95" customHeight="1" spans="1:10">
      <c r="A17" s="146" t="s">
        <v>863</v>
      </c>
      <c r="B17" s="146" t="s">
        <v>909</v>
      </c>
      <c r="C17" s="159" t="s">
        <v>952</v>
      </c>
      <c r="D17" s="160" t="s">
        <v>1030</v>
      </c>
      <c r="E17" s="146" t="s">
        <v>953</v>
      </c>
      <c r="F17" s="146"/>
      <c r="G17" s="158" t="s">
        <v>954</v>
      </c>
      <c r="H17" s="161">
        <v>20</v>
      </c>
      <c r="I17" s="167">
        <v>20</v>
      </c>
      <c r="J17" s="158"/>
    </row>
    <row r="18" ht="24.95" customHeight="1" spans="1:10">
      <c r="A18" s="146"/>
      <c r="B18" s="146" t="s">
        <v>955</v>
      </c>
      <c r="C18" s="159" t="s">
        <v>956</v>
      </c>
      <c r="D18" s="160" t="s">
        <v>1026</v>
      </c>
      <c r="E18" s="146">
        <v>90</v>
      </c>
      <c r="F18" s="146" t="s">
        <v>841</v>
      </c>
      <c r="G18" s="162">
        <v>0.97</v>
      </c>
      <c r="H18" s="161">
        <v>20</v>
      </c>
      <c r="I18" s="167">
        <v>20</v>
      </c>
      <c r="J18" s="158"/>
    </row>
    <row r="19" ht="24.95" customHeight="1" spans="1:10">
      <c r="A19" s="146"/>
      <c r="B19" s="147" t="s">
        <v>913</v>
      </c>
      <c r="C19" s="159" t="s">
        <v>957</v>
      </c>
      <c r="D19" s="160" t="s">
        <v>1026</v>
      </c>
      <c r="E19" s="146">
        <v>90</v>
      </c>
      <c r="F19" s="146" t="s">
        <v>841</v>
      </c>
      <c r="G19" s="162">
        <v>0.98</v>
      </c>
      <c r="H19" s="161">
        <v>20</v>
      </c>
      <c r="I19" s="167">
        <v>20</v>
      </c>
      <c r="J19" s="158"/>
    </row>
    <row r="20" ht="24.95" customHeight="1" spans="1:10">
      <c r="A20" s="163" t="s">
        <v>874</v>
      </c>
      <c r="B20" s="164" t="s">
        <v>875</v>
      </c>
      <c r="C20" s="146" t="s">
        <v>958</v>
      </c>
      <c r="D20" s="160" t="s">
        <v>1026</v>
      </c>
      <c r="E20" s="147" t="s">
        <v>959</v>
      </c>
      <c r="F20" s="147" t="s">
        <v>841</v>
      </c>
      <c r="G20" s="147" t="s">
        <v>960</v>
      </c>
      <c r="H20" s="165">
        <v>10</v>
      </c>
      <c r="I20" s="168">
        <v>10</v>
      </c>
      <c r="J20" s="169" t="s">
        <v>917</v>
      </c>
    </row>
    <row r="21" ht="24.95" customHeight="1" spans="1:10">
      <c r="A21" s="146" t="s">
        <v>918</v>
      </c>
      <c r="B21" s="146"/>
      <c r="C21" s="146"/>
      <c r="D21" s="155" t="s">
        <v>791</v>
      </c>
      <c r="E21" s="156"/>
      <c r="F21" s="156"/>
      <c r="G21" s="156"/>
      <c r="H21" s="156"/>
      <c r="I21" s="157"/>
      <c r="J21" s="170" t="s">
        <v>919</v>
      </c>
    </row>
    <row r="22" ht="24.95" customHeight="1" spans="1:10">
      <c r="A22" s="149" t="s">
        <v>920</v>
      </c>
      <c r="B22" s="149"/>
      <c r="C22" s="149"/>
      <c r="D22" s="149"/>
      <c r="E22" s="149"/>
      <c r="F22" s="149"/>
      <c r="G22" s="149"/>
      <c r="H22" s="149">
        <v>100</v>
      </c>
      <c r="I22" s="171">
        <f>SUM(I8,I16:I20)</f>
        <v>100</v>
      </c>
      <c r="J22" s="172" t="s">
        <v>921</v>
      </c>
    </row>
    <row r="23" spans="1:10">
      <c r="A23" s="35" t="s">
        <v>878</v>
      </c>
      <c r="B23" s="35"/>
      <c r="C23" s="35"/>
      <c r="D23" s="35"/>
      <c r="E23" s="35"/>
      <c r="F23" s="35"/>
      <c r="G23" s="35"/>
      <c r="H23" s="35"/>
      <c r="I23" s="35"/>
      <c r="J23" s="35"/>
    </row>
    <row r="24" spans="1:10">
      <c r="A24" s="35" t="s">
        <v>879</v>
      </c>
      <c r="B24" s="35"/>
      <c r="C24" s="35"/>
      <c r="D24" s="35"/>
      <c r="E24" s="35"/>
      <c r="F24" s="35"/>
      <c r="G24" s="35"/>
      <c r="H24" s="35"/>
      <c r="I24" s="35"/>
      <c r="J24" s="35"/>
    </row>
    <row r="25" spans="1:10">
      <c r="A25" s="35" t="s">
        <v>880</v>
      </c>
      <c r="B25" s="35"/>
      <c r="C25" s="35"/>
      <c r="D25" s="35"/>
      <c r="E25" s="35"/>
      <c r="F25" s="35"/>
      <c r="G25" s="35"/>
      <c r="H25" s="35"/>
      <c r="I25" s="35"/>
      <c r="J25" s="35"/>
    </row>
    <row r="26" spans="1:10">
      <c r="A26" s="35" t="s">
        <v>942</v>
      </c>
      <c r="B26" s="35"/>
      <c r="C26" s="35"/>
      <c r="D26" s="35"/>
      <c r="E26" s="35"/>
      <c r="F26" s="35"/>
      <c r="G26" s="35"/>
      <c r="H26" s="35"/>
      <c r="I26" s="35"/>
      <c r="J26" s="35"/>
    </row>
    <row r="27" spans="1:10">
      <c r="A27" s="35" t="s">
        <v>943</v>
      </c>
      <c r="B27" s="35"/>
      <c r="C27" s="35"/>
      <c r="D27" s="35"/>
      <c r="E27" s="35"/>
      <c r="F27" s="35"/>
      <c r="G27" s="35"/>
      <c r="H27" s="35"/>
      <c r="I27" s="35"/>
      <c r="J27" s="35"/>
    </row>
    <row r="28" spans="1:10">
      <c r="A28" s="35" t="s">
        <v>944</v>
      </c>
      <c r="B28" s="35"/>
      <c r="C28" s="35"/>
      <c r="D28" s="35"/>
      <c r="E28" s="35"/>
      <c r="F28" s="35"/>
      <c r="G28" s="35"/>
      <c r="H28" s="35"/>
      <c r="I28" s="35"/>
      <c r="J28" s="35"/>
    </row>
    <row r="29" spans="1:10">
      <c r="A29" s="35" t="s">
        <v>945</v>
      </c>
      <c r="B29" s="35"/>
      <c r="C29" s="35"/>
      <c r="D29" s="35"/>
      <c r="E29" s="35"/>
      <c r="F29" s="35"/>
      <c r="G29" s="35"/>
      <c r="H29" s="35"/>
      <c r="I29" s="35"/>
      <c r="J29" s="35"/>
    </row>
  </sheetData>
  <mergeCells count="34">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1:C21"/>
    <mergeCell ref="D21:I21"/>
    <mergeCell ref="A22:G22"/>
    <mergeCell ref="A23:J23"/>
    <mergeCell ref="A24:J24"/>
    <mergeCell ref="A25:J25"/>
    <mergeCell ref="A26:J26"/>
    <mergeCell ref="A27:J27"/>
    <mergeCell ref="A28:J28"/>
    <mergeCell ref="A29:J29"/>
    <mergeCell ref="A12:A13"/>
    <mergeCell ref="A17:A19"/>
    <mergeCell ref="G14:G15"/>
    <mergeCell ref="H14:H15"/>
    <mergeCell ref="I14:I15"/>
    <mergeCell ref="J14:J15"/>
    <mergeCell ref="A7:B11"/>
  </mergeCells>
  <dataValidations count="2">
    <dataValidation type="list" allowBlank="1" showInputMessage="1" sqref="J22">
      <formula1>"优,良,中,差"</formula1>
    </dataValidation>
    <dataValidation type="list" allowBlank="1" showInputMessage="1" sqref="D16:D20">
      <formula1>"＝,＞,＜,≥,≤"</formula1>
    </dataValidation>
  </dataValidations>
  <pageMargins left="0.75" right="0.75" top="1" bottom="1" header="0.511805555555556" footer="0.511805555555556"/>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D9" sqref="D9"/>
    </sheetView>
  </sheetViews>
  <sheetFormatPr defaultColWidth="9" defaultRowHeight="14.4"/>
  <cols>
    <col min="1" max="8" width="9" style="39"/>
    <col min="9" max="9" width="9.25" style="39"/>
    <col min="10" max="16384" width="9" style="39"/>
  </cols>
  <sheetData>
    <row r="1" ht="15.6" spans="1:10">
      <c r="A1" s="128"/>
      <c r="B1" s="129"/>
      <c r="C1" s="129"/>
      <c r="D1" s="129"/>
      <c r="E1" s="129"/>
      <c r="F1" s="129"/>
      <c r="G1" s="129"/>
      <c r="H1" s="129"/>
      <c r="I1" s="129"/>
      <c r="J1" s="129"/>
    </row>
    <row r="2" ht="22.2" spans="1:10">
      <c r="A2" s="130" t="s">
        <v>882</v>
      </c>
      <c r="B2" s="130"/>
      <c r="C2" s="130"/>
      <c r="D2" s="130"/>
      <c r="E2" s="130"/>
      <c r="F2" s="130"/>
      <c r="G2" s="130"/>
      <c r="H2" s="130"/>
      <c r="I2" s="130"/>
      <c r="J2" s="130"/>
    </row>
    <row r="3" ht="24.95" customHeight="1" spans="1:10">
      <c r="A3" s="131" t="s">
        <v>925</v>
      </c>
      <c r="B3" s="131"/>
      <c r="C3" s="131"/>
      <c r="D3" s="131"/>
      <c r="E3" s="122"/>
      <c r="F3" s="122"/>
      <c r="G3" s="122"/>
      <c r="H3" s="122"/>
      <c r="I3" s="122"/>
      <c r="J3" s="122"/>
    </row>
    <row r="4" ht="24.95" customHeight="1" spans="1:10">
      <c r="A4" s="132"/>
      <c r="B4" s="132"/>
      <c r="C4" s="132"/>
      <c r="D4" s="132"/>
      <c r="E4" s="132"/>
      <c r="F4" s="132"/>
      <c r="G4" s="132"/>
      <c r="H4" s="132"/>
      <c r="I4" s="132"/>
      <c r="J4" s="131" t="s">
        <v>883</v>
      </c>
    </row>
    <row r="5" ht="24.95" customHeight="1" spans="1:10">
      <c r="A5" s="6" t="s">
        <v>884</v>
      </c>
      <c r="B5" s="6"/>
      <c r="C5" s="7" t="s">
        <v>1060</v>
      </c>
      <c r="D5" s="7"/>
      <c r="E5" s="7"/>
      <c r="F5" s="7"/>
      <c r="G5" s="7"/>
      <c r="H5" s="7"/>
      <c r="I5" s="7"/>
      <c r="J5" s="7"/>
    </row>
    <row r="6" ht="24.95" customHeight="1" spans="1:10">
      <c r="A6" s="6" t="s">
        <v>886</v>
      </c>
      <c r="B6" s="6"/>
      <c r="C6" s="17" t="s">
        <v>887</v>
      </c>
      <c r="D6" s="17"/>
      <c r="E6" s="17"/>
      <c r="F6" s="6" t="s">
        <v>888</v>
      </c>
      <c r="G6" s="7" t="s">
        <v>887</v>
      </c>
      <c r="H6" s="7"/>
      <c r="I6" s="7"/>
      <c r="J6" s="7"/>
    </row>
    <row r="7" ht="24.95" customHeight="1" spans="1:10">
      <c r="A7" s="6" t="s">
        <v>889</v>
      </c>
      <c r="B7" s="6"/>
      <c r="C7" s="6"/>
      <c r="D7" s="6" t="s">
        <v>798</v>
      </c>
      <c r="E7" s="6" t="s">
        <v>706</v>
      </c>
      <c r="F7" s="6" t="s">
        <v>890</v>
      </c>
      <c r="G7" s="6" t="s">
        <v>891</v>
      </c>
      <c r="H7" s="6" t="s">
        <v>892</v>
      </c>
      <c r="I7" s="6" t="s">
        <v>893</v>
      </c>
      <c r="J7" s="6"/>
    </row>
    <row r="8" ht="24.95" customHeight="1" spans="1:10">
      <c r="A8" s="6"/>
      <c r="B8" s="6"/>
      <c r="C8" s="6" t="s">
        <v>807</v>
      </c>
      <c r="D8" s="40">
        <v>10000</v>
      </c>
      <c r="E8" s="40">
        <v>10000</v>
      </c>
      <c r="F8" s="40">
        <v>10000</v>
      </c>
      <c r="G8" s="11">
        <v>10</v>
      </c>
      <c r="H8" s="133" t="str">
        <f t="shared" ref="H8:H11" si="0">IF(E8&gt;0,ROUND(F8/E8,3)*100&amp;"%","—")</f>
        <v>100%</v>
      </c>
      <c r="I8" s="37">
        <v>10</v>
      </c>
      <c r="J8" s="37"/>
    </row>
    <row r="9" ht="24.95" customHeight="1" spans="1:10">
      <c r="A9" s="6"/>
      <c r="B9" s="6"/>
      <c r="C9" s="6" t="s">
        <v>894</v>
      </c>
      <c r="D9" s="40">
        <v>10000</v>
      </c>
      <c r="E9" s="40">
        <v>10000</v>
      </c>
      <c r="F9" s="40">
        <v>10000</v>
      </c>
      <c r="G9" s="6" t="s">
        <v>710</v>
      </c>
      <c r="H9" s="133" t="str">
        <f t="shared" si="0"/>
        <v>100%</v>
      </c>
      <c r="I9" s="37" t="s">
        <v>710</v>
      </c>
      <c r="J9" s="37"/>
    </row>
    <row r="10" ht="24.95" customHeight="1" spans="1:10">
      <c r="A10" s="6"/>
      <c r="B10" s="6"/>
      <c r="C10" s="6" t="s">
        <v>895</v>
      </c>
      <c r="D10" s="40">
        <v>0</v>
      </c>
      <c r="E10" s="40">
        <v>0</v>
      </c>
      <c r="F10" s="40">
        <v>0</v>
      </c>
      <c r="G10" s="6" t="s">
        <v>710</v>
      </c>
      <c r="H10" s="133" t="str">
        <f t="shared" si="0"/>
        <v>—</v>
      </c>
      <c r="I10" s="37" t="s">
        <v>710</v>
      </c>
      <c r="J10" s="37"/>
    </row>
    <row r="11" ht="24.95" customHeight="1" spans="1:10">
      <c r="A11" s="6"/>
      <c r="B11" s="6"/>
      <c r="C11" s="6" t="s">
        <v>896</v>
      </c>
      <c r="D11" s="40">
        <v>0</v>
      </c>
      <c r="E11" s="40">
        <v>0</v>
      </c>
      <c r="F11" s="40">
        <v>0</v>
      </c>
      <c r="G11" s="6" t="s">
        <v>710</v>
      </c>
      <c r="H11" s="133" t="str">
        <f t="shared" si="0"/>
        <v>—</v>
      </c>
      <c r="I11" s="37" t="s">
        <v>710</v>
      </c>
      <c r="J11" s="37"/>
    </row>
    <row r="12" ht="24.95" customHeight="1" spans="1:10">
      <c r="A12" s="6" t="s">
        <v>897</v>
      </c>
      <c r="B12" s="6" t="s">
        <v>898</v>
      </c>
      <c r="C12" s="6"/>
      <c r="D12" s="6"/>
      <c r="E12" s="6"/>
      <c r="F12" s="37" t="s">
        <v>899</v>
      </c>
      <c r="G12" s="37"/>
      <c r="H12" s="37"/>
      <c r="I12" s="37"/>
      <c r="J12" s="37"/>
    </row>
    <row r="13" ht="38.1" customHeight="1" spans="1:10">
      <c r="A13" s="6"/>
      <c r="B13" s="134" t="s">
        <v>1061</v>
      </c>
      <c r="C13" s="135"/>
      <c r="D13" s="135"/>
      <c r="E13" s="136"/>
      <c r="F13" s="37" t="s">
        <v>990</v>
      </c>
      <c r="G13" s="37"/>
      <c r="H13" s="37"/>
      <c r="I13" s="37"/>
      <c r="J13" s="37"/>
    </row>
    <row r="14" ht="24.95" customHeight="1" spans="1:10">
      <c r="A14" s="107" t="s">
        <v>816</v>
      </c>
      <c r="B14" s="108"/>
      <c r="C14" s="109"/>
      <c r="D14" s="107" t="s">
        <v>902</v>
      </c>
      <c r="E14" s="108"/>
      <c r="F14" s="109"/>
      <c r="G14" s="85" t="s">
        <v>820</v>
      </c>
      <c r="H14" s="85" t="s">
        <v>947</v>
      </c>
      <c r="I14" s="85" t="s">
        <v>893</v>
      </c>
      <c r="J14" s="85" t="s">
        <v>821</v>
      </c>
    </row>
    <row r="15" ht="24.95" customHeight="1" spans="1:10">
      <c r="A15" s="107" t="s">
        <v>822</v>
      </c>
      <c r="B15" s="6" t="s">
        <v>823</v>
      </c>
      <c r="C15" s="6" t="s">
        <v>824</v>
      </c>
      <c r="D15" s="6" t="s">
        <v>817</v>
      </c>
      <c r="E15" s="6" t="s">
        <v>818</v>
      </c>
      <c r="F15" s="6" t="s">
        <v>819</v>
      </c>
      <c r="G15" s="89"/>
      <c r="H15" s="89"/>
      <c r="I15" s="89"/>
      <c r="J15" s="89"/>
    </row>
    <row r="16" ht="24.95" customHeight="1" spans="1:10">
      <c r="A16" s="6"/>
      <c r="B16" s="85" t="s">
        <v>905</v>
      </c>
      <c r="C16" s="6" t="s">
        <v>949</v>
      </c>
      <c r="D16" s="137" t="s">
        <v>1030</v>
      </c>
      <c r="E16" s="6" t="s">
        <v>950</v>
      </c>
      <c r="F16" s="6"/>
      <c r="G16" s="89" t="s">
        <v>951</v>
      </c>
      <c r="H16" s="138">
        <v>20</v>
      </c>
      <c r="I16" s="141">
        <v>20</v>
      </c>
      <c r="J16" s="89"/>
    </row>
    <row r="17" ht="24.95" customHeight="1" spans="1:10">
      <c r="A17" s="6" t="s">
        <v>863</v>
      </c>
      <c r="B17" s="6" t="s">
        <v>909</v>
      </c>
      <c r="C17" s="6" t="s">
        <v>1061</v>
      </c>
      <c r="D17" s="137" t="s">
        <v>1030</v>
      </c>
      <c r="E17" s="6" t="s">
        <v>953</v>
      </c>
      <c r="F17" s="6"/>
      <c r="G17" s="89" t="s">
        <v>954</v>
      </c>
      <c r="H17" s="138">
        <v>20</v>
      </c>
      <c r="I17" s="141">
        <v>20</v>
      </c>
      <c r="J17" s="89"/>
    </row>
    <row r="18" ht="24.95" customHeight="1" spans="1:10">
      <c r="A18" s="6"/>
      <c r="B18" s="6" t="s">
        <v>955</v>
      </c>
      <c r="C18" s="6" t="s">
        <v>956</v>
      </c>
      <c r="D18" s="137" t="s">
        <v>1026</v>
      </c>
      <c r="E18" s="6">
        <v>90</v>
      </c>
      <c r="F18" s="6" t="s">
        <v>841</v>
      </c>
      <c r="G18" s="139">
        <v>0.97</v>
      </c>
      <c r="H18" s="138">
        <v>20</v>
      </c>
      <c r="I18" s="141">
        <v>20</v>
      </c>
      <c r="J18" s="89"/>
    </row>
    <row r="19" ht="24.95" customHeight="1" spans="1:10">
      <c r="A19" s="6"/>
      <c r="B19" s="7" t="s">
        <v>913</v>
      </c>
      <c r="C19" s="6" t="s">
        <v>957</v>
      </c>
      <c r="D19" s="137" t="s">
        <v>1026</v>
      </c>
      <c r="E19" s="6">
        <v>90</v>
      </c>
      <c r="F19" s="6" t="s">
        <v>841</v>
      </c>
      <c r="G19" s="139">
        <v>0.98</v>
      </c>
      <c r="H19" s="138">
        <v>20</v>
      </c>
      <c r="I19" s="141">
        <v>20</v>
      </c>
      <c r="J19" s="89"/>
    </row>
    <row r="20" ht="24.95" customHeight="1" spans="1:10">
      <c r="A20" s="112" t="s">
        <v>874</v>
      </c>
      <c r="B20" s="113" t="s">
        <v>875</v>
      </c>
      <c r="C20" s="6" t="s">
        <v>958</v>
      </c>
      <c r="D20" s="137" t="s">
        <v>1026</v>
      </c>
      <c r="E20" s="7" t="s">
        <v>959</v>
      </c>
      <c r="F20" s="7" t="s">
        <v>841</v>
      </c>
      <c r="G20" s="7" t="s">
        <v>960</v>
      </c>
      <c r="H20" s="140">
        <v>10</v>
      </c>
      <c r="I20" s="142">
        <v>10</v>
      </c>
      <c r="J20" s="143" t="s">
        <v>917</v>
      </c>
    </row>
    <row r="21" ht="24.95" customHeight="1" spans="1:10">
      <c r="A21" s="6" t="s">
        <v>918</v>
      </c>
      <c r="B21" s="6"/>
      <c r="C21" s="6"/>
      <c r="D21" s="107" t="s">
        <v>791</v>
      </c>
      <c r="E21" s="108"/>
      <c r="F21" s="108"/>
      <c r="G21" s="108"/>
      <c r="H21" s="108"/>
      <c r="I21" s="109"/>
      <c r="J21" s="6" t="s">
        <v>919</v>
      </c>
    </row>
    <row r="22" ht="24.95" customHeight="1" spans="1:10">
      <c r="A22" s="11" t="s">
        <v>920</v>
      </c>
      <c r="B22" s="11"/>
      <c r="C22" s="11"/>
      <c r="D22" s="11"/>
      <c r="E22" s="11"/>
      <c r="F22" s="11"/>
      <c r="G22" s="11"/>
      <c r="H22" s="11">
        <v>100</v>
      </c>
      <c r="I22" s="105">
        <f>SUM(I8,I16:I20)</f>
        <v>100</v>
      </c>
      <c r="J22" s="11" t="s">
        <v>921</v>
      </c>
    </row>
    <row r="23" spans="1:10">
      <c r="A23" s="35" t="s">
        <v>878</v>
      </c>
      <c r="B23" s="35"/>
      <c r="C23" s="35"/>
      <c r="D23" s="35"/>
      <c r="E23" s="35"/>
      <c r="F23" s="35"/>
      <c r="G23" s="35"/>
      <c r="H23" s="35"/>
      <c r="I23" s="35"/>
      <c r="J23" s="35"/>
    </row>
    <row r="24" spans="1:10">
      <c r="A24" s="35" t="s">
        <v>879</v>
      </c>
      <c r="B24" s="35"/>
      <c r="C24" s="35"/>
      <c r="D24" s="35"/>
      <c r="E24" s="35"/>
      <c r="F24" s="35"/>
      <c r="G24" s="35"/>
      <c r="H24" s="35"/>
      <c r="I24" s="35"/>
      <c r="J24" s="35"/>
    </row>
    <row r="25" spans="1:10">
      <c r="A25" s="35" t="s">
        <v>880</v>
      </c>
      <c r="B25" s="35"/>
      <c r="C25" s="35"/>
      <c r="D25" s="35"/>
      <c r="E25" s="35"/>
      <c r="F25" s="35"/>
      <c r="G25" s="35"/>
      <c r="H25" s="35"/>
      <c r="I25" s="35"/>
      <c r="J25" s="35"/>
    </row>
    <row r="26" spans="1:10">
      <c r="A26" s="35" t="s">
        <v>942</v>
      </c>
      <c r="B26" s="35"/>
      <c r="C26" s="35"/>
      <c r="D26" s="35"/>
      <c r="E26" s="35"/>
      <c r="F26" s="35"/>
      <c r="G26" s="35"/>
      <c r="H26" s="35"/>
      <c r="I26" s="35"/>
      <c r="J26" s="35"/>
    </row>
    <row r="27" spans="1:10">
      <c r="A27" s="35" t="s">
        <v>943</v>
      </c>
      <c r="B27" s="35"/>
      <c r="C27" s="35"/>
      <c r="D27" s="35"/>
      <c r="E27" s="35"/>
      <c r="F27" s="35"/>
      <c r="G27" s="35"/>
      <c r="H27" s="35"/>
      <c r="I27" s="35"/>
      <c r="J27" s="35"/>
    </row>
    <row r="28" spans="1:10">
      <c r="A28" s="35" t="s">
        <v>944</v>
      </c>
      <c r="B28" s="35"/>
      <c r="C28" s="35"/>
      <c r="D28" s="35"/>
      <c r="E28" s="35"/>
      <c r="F28" s="35"/>
      <c r="G28" s="35"/>
      <c r="H28" s="35"/>
      <c r="I28" s="35"/>
      <c r="J28" s="35"/>
    </row>
    <row r="29" spans="1:10">
      <c r="A29" s="35" t="s">
        <v>945</v>
      </c>
      <c r="B29" s="35"/>
      <c r="C29" s="35"/>
      <c r="D29" s="35"/>
      <c r="E29" s="35"/>
      <c r="F29" s="35"/>
      <c r="G29" s="35"/>
      <c r="H29" s="35"/>
      <c r="I29" s="35"/>
      <c r="J29" s="35"/>
    </row>
  </sheetData>
  <mergeCells count="35">
    <mergeCell ref="A2:J2"/>
    <mergeCell ref="A3:D3"/>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1:C21"/>
    <mergeCell ref="D21:I21"/>
    <mergeCell ref="A22:G22"/>
    <mergeCell ref="A23:J23"/>
    <mergeCell ref="A24:J24"/>
    <mergeCell ref="A25:J25"/>
    <mergeCell ref="A26:J26"/>
    <mergeCell ref="A27:J27"/>
    <mergeCell ref="A28:J28"/>
    <mergeCell ref="A29:J29"/>
    <mergeCell ref="A12:A13"/>
    <mergeCell ref="A17:A19"/>
    <mergeCell ref="G14:G15"/>
    <mergeCell ref="H14:H15"/>
    <mergeCell ref="I14:I15"/>
    <mergeCell ref="J14:J15"/>
    <mergeCell ref="A7:B11"/>
  </mergeCells>
  <dataValidations count="2">
    <dataValidation type="list" allowBlank="1" showInputMessage="1" sqref="J22">
      <formula1>"优,良,中,差"</formula1>
    </dataValidation>
    <dataValidation type="list" allowBlank="1" showInputMessage="1" sqref="D16:D20">
      <formula1>"＝,＞,＜,≥,≤"</formula1>
    </dataValidation>
  </dataValidations>
  <pageMargins left="0.75" right="0.75" top="1" bottom="1" header="0.511805555555556" footer="0.511805555555556"/>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D8" sqref="D8"/>
    </sheetView>
  </sheetViews>
  <sheetFormatPr defaultColWidth="8" defaultRowHeight="13.2"/>
  <cols>
    <col min="1" max="2" width="11.6296296296296" style="1" customWidth="1"/>
    <col min="3" max="3" width="18.6296296296296" style="1" customWidth="1"/>
    <col min="4" max="10" width="11.6296296296296" style="1" customWidth="1"/>
    <col min="11" max="16384" width="8" style="1"/>
  </cols>
  <sheetData>
    <row r="1" ht="27.75" customHeight="1" spans="1:10">
      <c r="A1" s="35"/>
      <c r="B1" s="120"/>
      <c r="C1" s="120"/>
      <c r="D1" s="120"/>
      <c r="E1" s="121" t="s">
        <v>882</v>
      </c>
      <c r="F1" s="120"/>
      <c r="G1" s="120"/>
      <c r="H1" s="120"/>
      <c r="I1" s="120"/>
      <c r="J1" s="120"/>
    </row>
    <row r="2" ht="13.5" customHeight="1" spans="1:10">
      <c r="A2" s="120"/>
      <c r="B2" s="120"/>
      <c r="C2" s="120"/>
      <c r="D2" s="120"/>
      <c r="E2" s="120"/>
      <c r="F2" s="120"/>
      <c r="G2" s="120"/>
      <c r="H2" s="120"/>
      <c r="I2" s="120"/>
      <c r="J2" s="36"/>
    </row>
    <row r="3" ht="14.4" spans="1:10">
      <c r="A3" s="35" t="s">
        <v>925</v>
      </c>
      <c r="B3" s="120"/>
      <c r="C3" s="120"/>
      <c r="D3" s="120"/>
      <c r="E3" s="122"/>
      <c r="F3" s="120"/>
      <c r="G3" s="120"/>
      <c r="H3" s="120"/>
      <c r="I3" s="120"/>
      <c r="J3" s="36"/>
    </row>
    <row r="4" ht="28.5" customHeight="1" spans="1:10">
      <c r="A4" s="24" t="s">
        <v>884</v>
      </c>
      <c r="B4" s="24"/>
      <c r="C4" s="24" t="s">
        <v>1062</v>
      </c>
      <c r="D4" s="125"/>
      <c r="E4" s="125"/>
      <c r="F4" s="125"/>
      <c r="G4" s="125"/>
      <c r="H4" s="125"/>
      <c r="I4" s="125"/>
      <c r="J4" s="125"/>
    </row>
    <row r="5" ht="28.5" customHeight="1" spans="1:10">
      <c r="A5" s="21" t="s">
        <v>886</v>
      </c>
      <c r="B5" s="17"/>
      <c r="C5" s="17" t="s">
        <v>887</v>
      </c>
      <c r="D5" s="38"/>
      <c r="E5" s="38"/>
      <c r="F5" s="17" t="s">
        <v>888</v>
      </c>
      <c r="G5" s="17" t="s">
        <v>887</v>
      </c>
      <c r="H5" s="38"/>
      <c r="I5" s="38"/>
      <c r="J5" s="38"/>
    </row>
    <row r="6" ht="28.5" customHeight="1" spans="1:10">
      <c r="A6" s="21" t="s">
        <v>927</v>
      </c>
      <c r="B6" s="17"/>
      <c r="C6" s="33"/>
      <c r="D6" s="17" t="s">
        <v>798</v>
      </c>
      <c r="E6" s="17" t="s">
        <v>706</v>
      </c>
      <c r="F6" s="17" t="s">
        <v>890</v>
      </c>
      <c r="G6" s="17" t="s">
        <v>891</v>
      </c>
      <c r="H6" s="17" t="s">
        <v>928</v>
      </c>
      <c r="I6" s="17" t="s">
        <v>893</v>
      </c>
      <c r="J6" s="17"/>
    </row>
    <row r="7" ht="28.5" customHeight="1" spans="1:10">
      <c r="A7" s="21"/>
      <c r="B7" s="17"/>
      <c r="C7" s="33" t="s">
        <v>807</v>
      </c>
      <c r="D7" s="126">
        <v>534147.27</v>
      </c>
      <c r="E7" s="126">
        <v>534147.27</v>
      </c>
      <c r="F7" s="126">
        <v>534147.27</v>
      </c>
      <c r="G7" s="17">
        <v>10</v>
      </c>
      <c r="H7" s="124">
        <f>F7/E7</f>
        <v>1</v>
      </c>
      <c r="I7" s="17">
        <v>10</v>
      </c>
      <c r="J7" s="38"/>
    </row>
    <row r="8" ht="28.5" customHeight="1" spans="1:10">
      <c r="A8" s="21"/>
      <c r="B8" s="17"/>
      <c r="C8" s="33" t="s">
        <v>809</v>
      </c>
      <c r="D8" s="126">
        <v>534147.27</v>
      </c>
      <c r="E8" s="126">
        <v>534147.27</v>
      </c>
      <c r="F8" s="126">
        <v>534147.27</v>
      </c>
      <c r="G8" s="17" t="s">
        <v>710</v>
      </c>
      <c r="H8" s="124">
        <f>F8/E8</f>
        <v>1</v>
      </c>
      <c r="I8" s="17" t="s">
        <v>710</v>
      </c>
      <c r="J8" s="38"/>
    </row>
    <row r="9" ht="28.5" customHeight="1" spans="1:10">
      <c r="A9" s="21"/>
      <c r="B9" s="17"/>
      <c r="C9" s="33" t="s">
        <v>929</v>
      </c>
      <c r="D9" s="33">
        <v>0</v>
      </c>
      <c r="E9" s="33">
        <v>0</v>
      </c>
      <c r="F9" s="33">
        <v>0</v>
      </c>
      <c r="G9" s="17" t="s">
        <v>710</v>
      </c>
      <c r="H9" s="38" t="s">
        <v>841</v>
      </c>
      <c r="I9" s="17" t="s">
        <v>710</v>
      </c>
      <c r="J9" s="38"/>
    </row>
    <row r="10" ht="28.5" customHeight="1" spans="1:10">
      <c r="A10" s="21"/>
      <c r="B10" s="17"/>
      <c r="C10" s="33" t="s">
        <v>930</v>
      </c>
      <c r="D10" s="17" t="s">
        <v>710</v>
      </c>
      <c r="E10" s="17" t="s">
        <v>710</v>
      </c>
      <c r="F10" s="17" t="s">
        <v>710</v>
      </c>
      <c r="G10" s="17" t="s">
        <v>710</v>
      </c>
      <c r="H10" s="38" t="s">
        <v>841</v>
      </c>
      <c r="I10" s="17" t="s">
        <v>710</v>
      </c>
      <c r="J10" s="38"/>
    </row>
    <row r="11" ht="28.5" customHeight="1" spans="1:10">
      <c r="A11" s="16" t="s">
        <v>931</v>
      </c>
      <c r="B11" s="17" t="s">
        <v>898</v>
      </c>
      <c r="C11" s="17"/>
      <c r="D11" s="17"/>
      <c r="E11" s="17"/>
      <c r="F11" s="17" t="s">
        <v>899</v>
      </c>
      <c r="G11" s="17"/>
      <c r="H11" s="17"/>
      <c r="I11" s="17"/>
      <c r="J11" s="17"/>
    </row>
    <row r="12" ht="99" customHeight="1" spans="1:10">
      <c r="A12" s="18"/>
      <c r="B12" s="19" t="s">
        <v>1063</v>
      </c>
      <c r="C12" s="20"/>
      <c r="D12" s="20"/>
      <c r="E12" s="20"/>
      <c r="F12" s="20"/>
      <c r="G12" s="29" t="s">
        <v>1064</v>
      </c>
      <c r="H12" s="38"/>
      <c r="I12" s="38"/>
      <c r="J12" s="38"/>
    </row>
    <row r="13" ht="28.5" customHeight="1" spans="1:10">
      <c r="A13" s="21" t="s">
        <v>816</v>
      </c>
      <c r="B13" s="17"/>
      <c r="C13" s="17"/>
      <c r="D13" s="17" t="s">
        <v>902</v>
      </c>
      <c r="E13" s="17"/>
      <c r="F13" s="17"/>
      <c r="G13" s="17" t="s">
        <v>820</v>
      </c>
      <c r="H13" s="17" t="s">
        <v>891</v>
      </c>
      <c r="I13" s="17" t="s">
        <v>893</v>
      </c>
      <c r="J13" s="30" t="s">
        <v>934</v>
      </c>
    </row>
    <row r="14" ht="28.5" customHeight="1" spans="1:10">
      <c r="A14" s="21" t="s">
        <v>822</v>
      </c>
      <c r="B14" s="23" t="s">
        <v>823</v>
      </c>
      <c r="C14" s="23" t="s">
        <v>824</v>
      </c>
      <c r="D14" s="17" t="s">
        <v>817</v>
      </c>
      <c r="E14" s="17" t="s">
        <v>818</v>
      </c>
      <c r="F14" s="17" t="s">
        <v>819</v>
      </c>
      <c r="G14" s="17"/>
      <c r="H14" s="17"/>
      <c r="I14" s="17"/>
      <c r="J14" s="30"/>
    </row>
    <row r="15" ht="28.5" customHeight="1" spans="1:10">
      <c r="A15" s="55" t="s">
        <v>825</v>
      </c>
      <c r="B15" s="127" t="s">
        <v>826</v>
      </c>
      <c r="C15" s="57" t="s">
        <v>1065</v>
      </c>
      <c r="D15" s="30" t="s">
        <v>834</v>
      </c>
      <c r="E15" s="58" t="s">
        <v>828</v>
      </c>
      <c r="F15" s="17" t="s">
        <v>1066</v>
      </c>
      <c r="G15" s="17" t="s">
        <v>1067</v>
      </c>
      <c r="H15" s="60">
        <v>20</v>
      </c>
      <c r="I15" s="60">
        <v>20</v>
      </c>
      <c r="J15" s="33"/>
    </row>
    <row r="16" ht="28.5" customHeight="1" spans="1:10">
      <c r="A16" s="55"/>
      <c r="B16" s="56"/>
      <c r="C16" s="57" t="s">
        <v>1068</v>
      </c>
      <c r="D16" s="30"/>
      <c r="E16" s="58" t="s">
        <v>1026</v>
      </c>
      <c r="F16" s="17" t="s">
        <v>841</v>
      </c>
      <c r="G16" s="59" t="s">
        <v>1069</v>
      </c>
      <c r="H16" s="60">
        <v>15</v>
      </c>
      <c r="I16" s="60">
        <v>15</v>
      </c>
      <c r="J16" s="33"/>
    </row>
    <row r="17" ht="28.5" customHeight="1" spans="1:10">
      <c r="A17" s="61"/>
      <c r="B17" s="24" t="s">
        <v>905</v>
      </c>
      <c r="C17" s="57" t="s">
        <v>1070</v>
      </c>
      <c r="D17" s="30"/>
      <c r="E17" s="58" t="s">
        <v>828</v>
      </c>
      <c r="F17" s="17" t="s">
        <v>1071</v>
      </c>
      <c r="G17" s="17" t="s">
        <v>1072</v>
      </c>
      <c r="H17" s="60">
        <v>15</v>
      </c>
      <c r="I17" s="60">
        <v>15</v>
      </c>
      <c r="J17" s="33"/>
    </row>
    <row r="18" ht="28.5" customHeight="1" spans="1:10">
      <c r="A18" s="24" t="s">
        <v>863</v>
      </c>
      <c r="B18" s="24" t="s">
        <v>871</v>
      </c>
      <c r="C18" s="57" t="s">
        <v>1073</v>
      </c>
      <c r="D18" s="30"/>
      <c r="E18" s="58" t="s">
        <v>828</v>
      </c>
      <c r="F18" s="17" t="s">
        <v>1074</v>
      </c>
      <c r="G18" s="17" t="s">
        <v>1074</v>
      </c>
      <c r="H18" s="60">
        <v>15</v>
      </c>
      <c r="I18" s="60">
        <v>15</v>
      </c>
      <c r="J18" s="33"/>
    </row>
    <row r="19" ht="28.5" customHeight="1" spans="1:10">
      <c r="A19" s="24"/>
      <c r="B19" s="24" t="s">
        <v>868</v>
      </c>
      <c r="C19" s="57" t="s">
        <v>1075</v>
      </c>
      <c r="D19" s="30"/>
      <c r="E19" s="58" t="s">
        <v>828</v>
      </c>
      <c r="F19" s="17" t="s">
        <v>1076</v>
      </c>
      <c r="G19" s="17" t="s">
        <v>1076</v>
      </c>
      <c r="H19" s="60">
        <v>15</v>
      </c>
      <c r="I19" s="60">
        <v>15</v>
      </c>
      <c r="J19" s="33"/>
    </row>
    <row r="20" ht="28.5" customHeight="1" spans="1:10">
      <c r="A20" s="55" t="s">
        <v>874</v>
      </c>
      <c r="B20" s="45" t="s">
        <v>940</v>
      </c>
      <c r="C20" s="57" t="s">
        <v>1077</v>
      </c>
      <c r="D20" s="30"/>
      <c r="E20" s="58" t="s">
        <v>1026</v>
      </c>
      <c r="F20" s="17" t="s">
        <v>841</v>
      </c>
      <c r="G20" s="62">
        <v>0.95</v>
      </c>
      <c r="H20" s="60">
        <v>10</v>
      </c>
      <c r="I20" s="60">
        <v>10</v>
      </c>
      <c r="J20" s="33"/>
    </row>
    <row r="21" ht="28.5" customHeight="1" spans="1:10">
      <c r="A21" s="21" t="s">
        <v>918</v>
      </c>
      <c r="B21" s="17"/>
      <c r="C21" s="17"/>
      <c r="D21" s="33" t="s">
        <v>791</v>
      </c>
      <c r="E21" s="34"/>
      <c r="F21" s="34"/>
      <c r="G21" s="34"/>
      <c r="H21" s="34"/>
      <c r="I21" s="34"/>
      <c r="J21" s="34"/>
    </row>
    <row r="22" ht="28.5" customHeight="1" spans="1:10">
      <c r="A22" s="21" t="s">
        <v>920</v>
      </c>
      <c r="B22" s="17"/>
      <c r="C22" s="17"/>
      <c r="D22" s="17"/>
      <c r="E22" s="17"/>
      <c r="F22" s="17"/>
      <c r="G22" s="17"/>
      <c r="H22" s="17" t="s">
        <v>847</v>
      </c>
      <c r="I22" s="17">
        <v>100</v>
      </c>
      <c r="J22" s="38" t="s">
        <v>921</v>
      </c>
    </row>
    <row r="23" ht="14.25" customHeight="1" spans="1:10">
      <c r="A23" s="35" t="s">
        <v>878</v>
      </c>
      <c r="B23" s="35"/>
      <c r="C23" s="35"/>
      <c r="D23" s="35"/>
      <c r="E23" s="35"/>
      <c r="F23" s="35"/>
      <c r="G23" s="35"/>
      <c r="H23" s="35"/>
      <c r="I23" s="35"/>
      <c r="J23" s="35"/>
    </row>
    <row r="24" ht="14.25" customHeight="1" spans="1:10">
      <c r="A24" s="35" t="s">
        <v>879</v>
      </c>
      <c r="B24" s="35"/>
      <c r="C24" s="35"/>
      <c r="D24" s="35"/>
      <c r="E24" s="35"/>
      <c r="F24" s="35"/>
      <c r="G24" s="35"/>
      <c r="H24" s="35"/>
      <c r="I24" s="35"/>
      <c r="J24" s="35"/>
    </row>
    <row r="25" ht="14.25" customHeight="1" spans="1:10">
      <c r="A25" s="35" t="s">
        <v>880</v>
      </c>
      <c r="B25" s="35"/>
      <c r="C25" s="35"/>
      <c r="D25" s="35"/>
      <c r="E25" s="35"/>
      <c r="F25" s="35"/>
      <c r="G25" s="35"/>
      <c r="H25" s="35"/>
      <c r="I25" s="35"/>
      <c r="J25" s="35"/>
    </row>
    <row r="26" ht="14.25" customHeight="1" spans="1:10">
      <c r="A26" s="35" t="s">
        <v>942</v>
      </c>
      <c r="B26" s="35"/>
      <c r="C26" s="35"/>
      <c r="D26" s="35"/>
      <c r="E26" s="35"/>
      <c r="F26" s="35"/>
      <c r="G26" s="35"/>
      <c r="H26" s="35"/>
      <c r="I26" s="35"/>
      <c r="J26" s="35"/>
    </row>
    <row r="27" ht="14.25" customHeight="1" spans="1:10">
      <c r="A27" s="35" t="s">
        <v>943</v>
      </c>
      <c r="B27" s="35"/>
      <c r="C27" s="35"/>
      <c r="D27" s="35"/>
      <c r="E27" s="35"/>
      <c r="F27" s="35"/>
      <c r="G27" s="35"/>
      <c r="H27" s="35"/>
      <c r="I27" s="35"/>
      <c r="J27" s="35"/>
    </row>
    <row r="28" ht="14.25" customHeight="1" spans="1:10">
      <c r="A28" s="35" t="s">
        <v>944</v>
      </c>
      <c r="B28" s="35"/>
      <c r="C28" s="35"/>
      <c r="D28" s="35"/>
      <c r="E28" s="35"/>
      <c r="F28" s="35"/>
      <c r="G28" s="35"/>
      <c r="H28" s="35"/>
      <c r="I28" s="35"/>
      <c r="J28" s="35"/>
    </row>
    <row r="29" ht="14.25" customHeight="1" spans="1:10">
      <c r="A29" s="35" t="s">
        <v>945</v>
      </c>
      <c r="B29" s="35"/>
      <c r="C29" s="35"/>
      <c r="D29" s="35"/>
      <c r="E29" s="35"/>
      <c r="F29" s="35"/>
      <c r="G29" s="35"/>
      <c r="H29" s="35"/>
      <c r="I29" s="35"/>
      <c r="J29" s="35"/>
    </row>
  </sheetData>
  <mergeCells count="36">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1:C21"/>
    <mergeCell ref="D21:J21"/>
    <mergeCell ref="A22:G22"/>
    <mergeCell ref="A23:J23"/>
    <mergeCell ref="A24:J24"/>
    <mergeCell ref="A25:J25"/>
    <mergeCell ref="A26:J26"/>
    <mergeCell ref="A27:J27"/>
    <mergeCell ref="A28:J28"/>
    <mergeCell ref="A29:J29"/>
    <mergeCell ref="A11:A12"/>
    <mergeCell ref="A15:A17"/>
    <mergeCell ref="A18:A19"/>
    <mergeCell ref="B15:B16"/>
    <mergeCell ref="D15:D20"/>
    <mergeCell ref="G13:G14"/>
    <mergeCell ref="H13:H14"/>
    <mergeCell ref="I13:I14"/>
    <mergeCell ref="J13:J14"/>
    <mergeCell ref="A6:B10"/>
  </mergeCells>
  <pageMargins left="0.75" right="0.75" top="1" bottom="1" header="0.511805555555556" footer="0.511805555555556"/>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I15" sqref="I15:I18"/>
    </sheetView>
  </sheetViews>
  <sheetFormatPr defaultColWidth="9" defaultRowHeight="14.4"/>
  <cols>
    <col min="1" max="2" width="10.6296296296296" style="39" customWidth="1"/>
    <col min="3" max="3" width="17.6296296296296" style="39" customWidth="1"/>
    <col min="4" max="10" width="10.6296296296296" style="39" customWidth="1"/>
    <col min="11" max="16384" width="9" style="39"/>
  </cols>
  <sheetData>
    <row r="1" ht="28.2" spans="1:10">
      <c r="A1" s="35"/>
      <c r="B1" s="120"/>
      <c r="C1" s="120"/>
      <c r="D1" s="120"/>
      <c r="E1" s="121" t="s">
        <v>882</v>
      </c>
      <c r="F1" s="120"/>
      <c r="G1" s="120"/>
      <c r="H1" s="120"/>
      <c r="I1" s="120"/>
      <c r="J1" s="120"/>
    </row>
    <row r="2" ht="24.95" customHeight="1" spans="1:10">
      <c r="A2" s="120"/>
      <c r="B2" s="120"/>
      <c r="C2" s="120"/>
      <c r="D2" s="120"/>
      <c r="E2" s="120"/>
      <c r="F2" s="120"/>
      <c r="G2" s="120"/>
      <c r="H2" s="120"/>
      <c r="I2" s="120"/>
      <c r="J2" s="36"/>
    </row>
    <row r="3" ht="24.95" customHeight="1" spans="1:10">
      <c r="A3" s="35" t="s">
        <v>925</v>
      </c>
      <c r="B3" s="120"/>
      <c r="C3" s="120"/>
      <c r="D3" s="120"/>
      <c r="E3" s="122"/>
      <c r="F3" s="120"/>
      <c r="G3" s="120"/>
      <c r="H3" s="120"/>
      <c r="I3" s="120"/>
      <c r="J3" s="36"/>
    </row>
    <row r="4" ht="24.95" customHeight="1" spans="1:10">
      <c r="A4" s="24" t="s">
        <v>884</v>
      </c>
      <c r="B4" s="24"/>
      <c r="C4" s="54" t="s">
        <v>1078</v>
      </c>
      <c r="D4" s="45"/>
      <c r="E4" s="45"/>
      <c r="F4" s="45"/>
      <c r="G4" s="45"/>
      <c r="H4" s="45"/>
      <c r="I4" s="45"/>
      <c r="J4" s="45"/>
    </row>
    <row r="5" ht="24.95" customHeight="1" spans="1:10">
      <c r="A5" s="21" t="s">
        <v>886</v>
      </c>
      <c r="B5" s="17"/>
      <c r="C5" s="17" t="s">
        <v>887</v>
      </c>
      <c r="D5" s="38"/>
      <c r="E5" s="38"/>
      <c r="F5" s="17" t="s">
        <v>888</v>
      </c>
      <c r="G5" s="17" t="s">
        <v>887</v>
      </c>
      <c r="H5" s="38"/>
      <c r="I5" s="38"/>
      <c r="J5" s="38"/>
    </row>
    <row r="6" ht="24.95" customHeight="1" spans="1:10">
      <c r="A6" s="21" t="s">
        <v>927</v>
      </c>
      <c r="B6" s="17"/>
      <c r="C6" s="33"/>
      <c r="D6" s="17" t="s">
        <v>798</v>
      </c>
      <c r="E6" s="17" t="s">
        <v>706</v>
      </c>
      <c r="F6" s="17" t="s">
        <v>890</v>
      </c>
      <c r="G6" s="17" t="s">
        <v>891</v>
      </c>
      <c r="H6" s="17" t="s">
        <v>928</v>
      </c>
      <c r="I6" s="17" t="s">
        <v>893</v>
      </c>
      <c r="J6" s="17"/>
    </row>
    <row r="7" ht="24.95" customHeight="1" spans="1:10">
      <c r="A7" s="21"/>
      <c r="B7" s="17"/>
      <c r="C7" s="33" t="s">
        <v>807</v>
      </c>
      <c r="D7" s="123">
        <v>119800.2</v>
      </c>
      <c r="E7" s="123">
        <v>119800.2</v>
      </c>
      <c r="F7" s="123">
        <v>119800.2</v>
      </c>
      <c r="G7" s="38">
        <v>10</v>
      </c>
      <c r="H7" s="124">
        <v>1</v>
      </c>
      <c r="I7" s="38">
        <v>10</v>
      </c>
      <c r="J7" s="38"/>
    </row>
    <row r="8" ht="24.95" customHeight="1" spans="1:10">
      <c r="A8" s="21"/>
      <c r="B8" s="17"/>
      <c r="C8" s="33" t="s">
        <v>809</v>
      </c>
      <c r="D8" s="123">
        <v>119800.2</v>
      </c>
      <c r="E8" s="123">
        <v>119800.2</v>
      </c>
      <c r="F8" s="123">
        <v>119800.2</v>
      </c>
      <c r="G8" s="38" t="s">
        <v>710</v>
      </c>
      <c r="H8" s="124">
        <v>1</v>
      </c>
      <c r="I8" s="38" t="s">
        <v>710</v>
      </c>
      <c r="J8" s="38"/>
    </row>
    <row r="9" ht="24.95" customHeight="1" spans="1:10">
      <c r="A9" s="21"/>
      <c r="B9" s="17"/>
      <c r="C9" s="33" t="s">
        <v>929</v>
      </c>
      <c r="D9" s="33">
        <v>0</v>
      </c>
      <c r="E9" s="33">
        <v>0</v>
      </c>
      <c r="F9" s="33">
        <v>0</v>
      </c>
      <c r="G9" s="17" t="s">
        <v>710</v>
      </c>
      <c r="H9" s="38" t="s">
        <v>841</v>
      </c>
      <c r="I9" s="17" t="s">
        <v>710</v>
      </c>
      <c r="J9" s="38"/>
    </row>
    <row r="10" ht="24.95" customHeight="1" spans="1:10">
      <c r="A10" s="21"/>
      <c r="B10" s="17"/>
      <c r="C10" s="33" t="s">
        <v>930</v>
      </c>
      <c r="D10" s="17" t="s">
        <v>710</v>
      </c>
      <c r="E10" s="17" t="s">
        <v>710</v>
      </c>
      <c r="F10" s="17" t="s">
        <v>710</v>
      </c>
      <c r="G10" s="17" t="s">
        <v>710</v>
      </c>
      <c r="H10" s="38" t="s">
        <v>841</v>
      </c>
      <c r="I10" s="17" t="s">
        <v>710</v>
      </c>
      <c r="J10" s="38"/>
    </row>
    <row r="11" ht="24.95" customHeight="1" spans="1:10">
      <c r="A11" s="16" t="s">
        <v>931</v>
      </c>
      <c r="B11" s="17" t="s">
        <v>898</v>
      </c>
      <c r="C11" s="17"/>
      <c r="D11" s="17"/>
      <c r="E11" s="17"/>
      <c r="F11" s="17" t="s">
        <v>899</v>
      </c>
      <c r="G11" s="17"/>
      <c r="H11" s="17"/>
      <c r="I11" s="17"/>
      <c r="J11" s="17"/>
    </row>
    <row r="12" ht="24.95" customHeight="1" spans="1:10">
      <c r="A12" s="18"/>
      <c r="B12" s="19" t="s">
        <v>1079</v>
      </c>
      <c r="C12" s="20"/>
      <c r="D12" s="20"/>
      <c r="E12" s="20"/>
      <c r="F12" s="20"/>
      <c r="G12" s="19" t="s">
        <v>972</v>
      </c>
      <c r="H12" s="34"/>
      <c r="I12" s="34"/>
      <c r="J12" s="34"/>
    </row>
    <row r="13" ht="24.95" customHeight="1" spans="1:10">
      <c r="A13" s="21" t="s">
        <v>816</v>
      </c>
      <c r="B13" s="17"/>
      <c r="C13" s="17"/>
      <c r="D13" s="17" t="s">
        <v>902</v>
      </c>
      <c r="E13" s="17"/>
      <c r="F13" s="17"/>
      <c r="G13" s="17" t="s">
        <v>820</v>
      </c>
      <c r="H13" s="17" t="s">
        <v>891</v>
      </c>
      <c r="I13" s="17" t="s">
        <v>893</v>
      </c>
      <c r="J13" s="30" t="s">
        <v>934</v>
      </c>
    </row>
    <row r="14" ht="24.95" customHeight="1" spans="1:10">
      <c r="A14" s="21" t="s">
        <v>822</v>
      </c>
      <c r="B14" s="75" t="s">
        <v>823</v>
      </c>
      <c r="C14" s="75" t="s">
        <v>824</v>
      </c>
      <c r="D14" s="17" t="s">
        <v>817</v>
      </c>
      <c r="E14" s="17" t="s">
        <v>818</v>
      </c>
      <c r="F14" s="17" t="s">
        <v>819</v>
      </c>
      <c r="G14" s="17"/>
      <c r="H14" s="17"/>
      <c r="I14" s="17"/>
      <c r="J14" s="30"/>
    </row>
    <row r="15" ht="24.95" customHeight="1" spans="1:10">
      <c r="A15" s="55" t="s">
        <v>825</v>
      </c>
      <c r="B15" s="24" t="s">
        <v>826</v>
      </c>
      <c r="C15" s="19" t="s">
        <v>973</v>
      </c>
      <c r="D15" s="30" t="s">
        <v>834</v>
      </c>
      <c r="E15" s="123">
        <v>119800.2</v>
      </c>
      <c r="F15" s="17" t="s">
        <v>908</v>
      </c>
      <c r="G15" s="123">
        <v>119800.2</v>
      </c>
      <c r="H15" s="60">
        <v>20</v>
      </c>
      <c r="I15" s="60">
        <v>20</v>
      </c>
      <c r="J15" s="33"/>
    </row>
    <row r="16" ht="51" customHeight="1" spans="1:10">
      <c r="A16" s="55" t="s">
        <v>863</v>
      </c>
      <c r="B16" s="24" t="s">
        <v>868</v>
      </c>
      <c r="C16" s="27" t="s">
        <v>1080</v>
      </c>
      <c r="D16" s="30"/>
      <c r="E16" s="27" t="s">
        <v>1080</v>
      </c>
      <c r="F16" s="17" t="s">
        <v>841</v>
      </c>
      <c r="G16" s="27" t="s">
        <v>1080</v>
      </c>
      <c r="H16" s="60">
        <v>25</v>
      </c>
      <c r="I16" s="60">
        <v>25</v>
      </c>
      <c r="J16" s="33"/>
    </row>
    <row r="17" ht="24.95" customHeight="1" spans="1:10">
      <c r="A17" s="55"/>
      <c r="B17" s="24" t="s">
        <v>938</v>
      </c>
      <c r="C17" s="57" t="s">
        <v>1008</v>
      </c>
      <c r="D17" s="30"/>
      <c r="E17" s="58" t="s">
        <v>939</v>
      </c>
      <c r="F17" s="17" t="s">
        <v>867</v>
      </c>
      <c r="G17" s="58">
        <v>1</v>
      </c>
      <c r="H17" s="60">
        <v>20</v>
      </c>
      <c r="I17" s="60">
        <v>20</v>
      </c>
      <c r="J17" s="33"/>
    </row>
    <row r="18" ht="24.95" customHeight="1" spans="1:10">
      <c r="A18" s="21" t="s">
        <v>874</v>
      </c>
      <c r="B18" s="45" t="s">
        <v>940</v>
      </c>
      <c r="C18" s="57" t="s">
        <v>967</v>
      </c>
      <c r="D18" s="30"/>
      <c r="E18" s="58" t="s">
        <v>941</v>
      </c>
      <c r="F18" s="17" t="s">
        <v>841</v>
      </c>
      <c r="G18" s="62">
        <v>0.95</v>
      </c>
      <c r="H18" s="60">
        <v>25</v>
      </c>
      <c r="I18" s="60">
        <v>25</v>
      </c>
      <c r="J18" s="33"/>
    </row>
    <row r="19" ht="24.95" customHeight="1" spans="1:10">
      <c r="A19" s="21" t="s">
        <v>918</v>
      </c>
      <c r="B19" s="17"/>
      <c r="C19" s="17"/>
      <c r="D19" s="33" t="s">
        <v>791</v>
      </c>
      <c r="E19" s="34"/>
      <c r="F19" s="34"/>
      <c r="G19" s="34"/>
      <c r="H19" s="34"/>
      <c r="I19" s="34"/>
      <c r="J19" s="34"/>
    </row>
    <row r="20" ht="24.95" customHeight="1" spans="1:10">
      <c r="A20" s="21" t="s">
        <v>920</v>
      </c>
      <c r="B20" s="17"/>
      <c r="C20" s="17"/>
      <c r="D20" s="17"/>
      <c r="E20" s="17"/>
      <c r="F20" s="17"/>
      <c r="G20" s="17"/>
      <c r="H20" s="17" t="s">
        <v>847</v>
      </c>
      <c r="I20" s="17">
        <v>100</v>
      </c>
      <c r="J20" s="38" t="s">
        <v>921</v>
      </c>
    </row>
    <row r="21" spans="1:10">
      <c r="A21" s="35" t="s">
        <v>878</v>
      </c>
      <c r="B21" s="35"/>
      <c r="C21" s="35"/>
      <c r="D21" s="35"/>
      <c r="E21" s="35"/>
      <c r="F21" s="35"/>
      <c r="G21" s="35"/>
      <c r="H21" s="35"/>
      <c r="I21" s="35"/>
      <c r="J21" s="35"/>
    </row>
    <row r="22" spans="1:10">
      <c r="A22" s="35" t="s">
        <v>879</v>
      </c>
      <c r="B22" s="35"/>
      <c r="C22" s="35"/>
      <c r="D22" s="35"/>
      <c r="E22" s="35"/>
      <c r="F22" s="35"/>
      <c r="G22" s="35"/>
      <c r="H22" s="35"/>
      <c r="I22" s="35"/>
      <c r="J22" s="35"/>
    </row>
    <row r="23" spans="1:10">
      <c r="A23" s="35" t="s">
        <v>880</v>
      </c>
      <c r="B23" s="35"/>
      <c r="C23" s="35"/>
      <c r="D23" s="35"/>
      <c r="E23" s="35"/>
      <c r="F23" s="35"/>
      <c r="G23" s="35"/>
      <c r="H23" s="35"/>
      <c r="I23" s="35"/>
      <c r="J23" s="35"/>
    </row>
    <row r="24" spans="1:10">
      <c r="A24" s="35" t="s">
        <v>942</v>
      </c>
      <c r="B24" s="35"/>
      <c r="C24" s="35"/>
      <c r="D24" s="35"/>
      <c r="E24" s="35"/>
      <c r="F24" s="35"/>
      <c r="G24" s="35"/>
      <c r="H24" s="35"/>
      <c r="I24" s="35"/>
      <c r="J24" s="35"/>
    </row>
    <row r="25" spans="1:10">
      <c r="A25" s="35" t="s">
        <v>943</v>
      </c>
      <c r="B25" s="35"/>
      <c r="C25" s="35"/>
      <c r="D25" s="35"/>
      <c r="E25" s="35"/>
      <c r="F25" s="35"/>
      <c r="G25" s="35"/>
      <c r="H25" s="35"/>
      <c r="I25" s="35"/>
      <c r="J25" s="35"/>
    </row>
    <row r="26" spans="1:10">
      <c r="A26" s="35" t="s">
        <v>944</v>
      </c>
      <c r="B26" s="35"/>
      <c r="C26" s="35"/>
      <c r="D26" s="35"/>
      <c r="E26" s="35"/>
      <c r="F26" s="35"/>
      <c r="G26" s="35"/>
      <c r="H26" s="35"/>
      <c r="I26" s="35"/>
      <c r="J26" s="35"/>
    </row>
    <row r="27" spans="1:10">
      <c r="A27" s="35" t="s">
        <v>945</v>
      </c>
      <c r="B27" s="35"/>
      <c r="C27" s="35"/>
      <c r="D27" s="35"/>
      <c r="E27" s="35"/>
      <c r="F27" s="35"/>
      <c r="G27" s="35"/>
      <c r="H27" s="35"/>
      <c r="I27" s="35"/>
      <c r="J27" s="35"/>
    </row>
  </sheetData>
  <mergeCells count="34">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9:C19"/>
    <mergeCell ref="D19:J19"/>
    <mergeCell ref="A20:G20"/>
    <mergeCell ref="A21:J21"/>
    <mergeCell ref="A22:J22"/>
    <mergeCell ref="A23:J23"/>
    <mergeCell ref="A24:J24"/>
    <mergeCell ref="A25:J25"/>
    <mergeCell ref="A26:J26"/>
    <mergeCell ref="A27:J27"/>
    <mergeCell ref="A11:A12"/>
    <mergeCell ref="A16:A17"/>
    <mergeCell ref="D15:D18"/>
    <mergeCell ref="G13:G14"/>
    <mergeCell ref="H13:H14"/>
    <mergeCell ref="I13:I14"/>
    <mergeCell ref="J13:J14"/>
    <mergeCell ref="A6:B10"/>
  </mergeCells>
  <pageMargins left="0.75" right="0.75" top="1" bottom="1" header="0.511805555555556" footer="0.511805555555556"/>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4.4"/>
  <cols>
    <col min="1" max="16384" width="9" style="39"/>
  </cols>
  <sheetData>
    <row r="1" spans="1:10">
      <c r="A1" s="3"/>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1081</v>
      </c>
      <c r="D4" s="7"/>
      <c r="E4" s="7"/>
      <c r="F4" s="7"/>
      <c r="G4" s="7"/>
      <c r="H4" s="7"/>
      <c r="I4" s="7"/>
      <c r="J4" s="7"/>
    </row>
    <row r="5" spans="1:10">
      <c r="A5" s="6" t="s">
        <v>886</v>
      </c>
      <c r="B5" s="6"/>
      <c r="C5" s="8" t="s">
        <v>1082</v>
      </c>
      <c r="D5" s="8"/>
      <c r="E5" s="8"/>
      <c r="F5" s="6" t="s">
        <v>888</v>
      </c>
      <c r="G5" s="7" t="s">
        <v>1082</v>
      </c>
      <c r="H5" s="7"/>
      <c r="I5" s="7"/>
      <c r="J5" s="7"/>
    </row>
    <row r="6" ht="28.8" spans="1:10">
      <c r="A6" s="6" t="s">
        <v>889</v>
      </c>
      <c r="B6" s="6"/>
      <c r="C6" s="6"/>
      <c r="D6" s="6" t="s">
        <v>798</v>
      </c>
      <c r="E6" s="6" t="s">
        <v>706</v>
      </c>
      <c r="F6" s="6" t="s">
        <v>890</v>
      </c>
      <c r="G6" s="6" t="s">
        <v>891</v>
      </c>
      <c r="H6" s="6" t="s">
        <v>892</v>
      </c>
      <c r="I6" s="6" t="s">
        <v>893</v>
      </c>
      <c r="J6" s="6"/>
    </row>
    <row r="7" ht="28.8" spans="1:10">
      <c r="A7" s="6"/>
      <c r="B7" s="6"/>
      <c r="C7" s="9" t="s">
        <v>807</v>
      </c>
      <c r="D7" s="88">
        <v>100000</v>
      </c>
      <c r="E7" s="88">
        <v>100000</v>
      </c>
      <c r="F7" s="88">
        <v>100000</v>
      </c>
      <c r="G7" s="11">
        <v>10</v>
      </c>
      <c r="H7" s="12" t="str">
        <f t="shared" ref="H7:H10" si="0">IF(E7&gt;0,ROUND(F7/E7,3)*100&amp;"%","—")</f>
        <v>100%</v>
      </c>
      <c r="I7" s="37">
        <v>10</v>
      </c>
      <c r="J7" s="37"/>
    </row>
    <row r="8" ht="57.6" spans="1:10">
      <c r="A8" s="6"/>
      <c r="B8" s="6"/>
      <c r="C8" s="9" t="s">
        <v>894</v>
      </c>
      <c r="D8" s="88">
        <v>100000</v>
      </c>
      <c r="E8" s="15">
        <v>100000</v>
      </c>
      <c r="F8" s="15">
        <v>100000</v>
      </c>
      <c r="G8" s="6" t="s">
        <v>710</v>
      </c>
      <c r="H8" s="12" t="str">
        <f t="shared" si="0"/>
        <v>100%</v>
      </c>
      <c r="I8" s="37" t="s">
        <v>710</v>
      </c>
      <c r="J8" s="37"/>
    </row>
    <row r="9" ht="57.6" spans="1:10">
      <c r="A9" s="6"/>
      <c r="B9" s="6"/>
      <c r="C9" s="9" t="s">
        <v>895</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6"/>
      <c r="B12" s="19" t="s">
        <v>1083</v>
      </c>
      <c r="C12" s="19"/>
      <c r="D12" s="19"/>
      <c r="E12" s="19"/>
      <c r="F12" s="19"/>
      <c r="G12" s="19" t="s">
        <v>1083</v>
      </c>
      <c r="H12" s="19"/>
      <c r="I12" s="19"/>
      <c r="J12" s="19"/>
    </row>
    <row r="13" spans="1:10">
      <c r="A13" s="21" t="s">
        <v>816</v>
      </c>
      <c r="B13" s="17"/>
      <c r="C13" s="17"/>
      <c r="D13" s="17" t="s">
        <v>902</v>
      </c>
      <c r="E13" s="17"/>
      <c r="F13" s="17"/>
      <c r="G13" s="17" t="s">
        <v>820</v>
      </c>
      <c r="H13" s="17" t="s">
        <v>891</v>
      </c>
      <c r="I13" s="17" t="s">
        <v>893</v>
      </c>
      <c r="J13" s="29" t="s">
        <v>934</v>
      </c>
    </row>
    <row r="14" spans="1:10">
      <c r="A14" s="22" t="s">
        <v>822</v>
      </c>
      <c r="B14" s="23" t="s">
        <v>823</v>
      </c>
      <c r="C14" s="17" t="s">
        <v>824</v>
      </c>
      <c r="D14" s="17" t="s">
        <v>817</v>
      </c>
      <c r="E14" s="17" t="s">
        <v>818</v>
      </c>
      <c r="F14" s="17" t="s">
        <v>819</v>
      </c>
      <c r="G14" s="23"/>
      <c r="H14" s="23"/>
      <c r="I14" s="17"/>
      <c r="J14" s="29"/>
    </row>
    <row r="15" ht="28.8" spans="1:10">
      <c r="A15" s="24" t="s">
        <v>825</v>
      </c>
      <c r="B15" s="24" t="s">
        <v>826</v>
      </c>
      <c r="C15" s="19" t="s">
        <v>973</v>
      </c>
      <c r="D15" s="80" t="s">
        <v>834</v>
      </c>
      <c r="E15" s="15">
        <v>100000</v>
      </c>
      <c r="F15" s="26" t="s">
        <v>908</v>
      </c>
      <c r="G15" s="15">
        <v>100000</v>
      </c>
      <c r="H15" s="24">
        <v>30</v>
      </c>
      <c r="I15" s="17">
        <v>30</v>
      </c>
      <c r="J15" s="29"/>
    </row>
    <row r="16" ht="72" spans="1:10">
      <c r="A16" s="24" t="s">
        <v>863</v>
      </c>
      <c r="B16" s="24" t="s">
        <v>868</v>
      </c>
      <c r="C16" s="27" t="s">
        <v>1083</v>
      </c>
      <c r="D16" s="80"/>
      <c r="E16" s="28" t="s">
        <v>1050</v>
      </c>
      <c r="F16" s="17" t="s">
        <v>841</v>
      </c>
      <c r="G16" s="28" t="s">
        <v>1050</v>
      </c>
      <c r="H16" s="17">
        <v>30</v>
      </c>
      <c r="I16" s="17">
        <v>30</v>
      </c>
      <c r="J16" s="33"/>
    </row>
    <row r="17" ht="57.6" spans="1:10">
      <c r="A17" s="24" t="s">
        <v>874</v>
      </c>
      <c r="B17" s="29" t="s">
        <v>940</v>
      </c>
      <c r="C17" s="19" t="s">
        <v>975</v>
      </c>
      <c r="D17" s="29"/>
      <c r="E17" s="31" t="s">
        <v>941</v>
      </c>
      <c r="F17" s="17" t="s">
        <v>841</v>
      </c>
      <c r="G17" s="32">
        <v>0.95</v>
      </c>
      <c r="H17" s="17">
        <v>30</v>
      </c>
      <c r="I17" s="17">
        <v>30</v>
      </c>
      <c r="J17" s="33"/>
    </row>
    <row r="18" spans="1:10">
      <c r="A18" s="21" t="s">
        <v>918</v>
      </c>
      <c r="B18" s="17"/>
      <c r="C18" s="17"/>
      <c r="D18" s="33" t="s">
        <v>791</v>
      </c>
      <c r="E18" s="33"/>
      <c r="F18" s="33"/>
      <c r="G18" s="33"/>
      <c r="H18" s="33"/>
      <c r="I18" s="33"/>
      <c r="J18" s="33"/>
    </row>
    <row r="19" spans="1:10">
      <c r="A19" s="21" t="s">
        <v>920</v>
      </c>
      <c r="B19" s="17"/>
      <c r="C19" s="17"/>
      <c r="D19" s="17"/>
      <c r="E19" s="17"/>
      <c r="F19" s="17"/>
      <c r="G19" s="17"/>
      <c r="H19" s="17" t="s">
        <v>847</v>
      </c>
      <c r="I19" s="17">
        <v>100</v>
      </c>
      <c r="J19" s="17"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D8" sqref="D8"/>
    </sheetView>
  </sheetViews>
  <sheetFormatPr defaultColWidth="9" defaultRowHeight="14.4"/>
  <cols>
    <col min="1" max="16384" width="9" style="39"/>
  </cols>
  <sheetData>
    <row r="1" spans="1:10">
      <c r="A1" s="3"/>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1084</v>
      </c>
      <c r="D4" s="7"/>
      <c r="E4" s="7"/>
      <c r="F4" s="7"/>
      <c r="G4" s="7"/>
      <c r="H4" s="7"/>
      <c r="I4" s="7"/>
      <c r="J4" s="7"/>
    </row>
    <row r="5" spans="1:10">
      <c r="A5" s="6" t="s">
        <v>886</v>
      </c>
      <c r="B5" s="6"/>
      <c r="C5" s="8" t="s">
        <v>1082</v>
      </c>
      <c r="D5" s="8"/>
      <c r="E5" s="8"/>
      <c r="F5" s="6" t="s">
        <v>888</v>
      </c>
      <c r="G5" s="7" t="s">
        <v>1082</v>
      </c>
      <c r="H5" s="7"/>
      <c r="I5" s="7"/>
      <c r="J5" s="7"/>
    </row>
    <row r="6" ht="28.8" spans="1:10">
      <c r="A6" s="6" t="s">
        <v>889</v>
      </c>
      <c r="B6" s="6"/>
      <c r="C6" s="6"/>
      <c r="D6" s="6" t="s">
        <v>798</v>
      </c>
      <c r="E6" s="6" t="s">
        <v>706</v>
      </c>
      <c r="F6" s="6" t="s">
        <v>890</v>
      </c>
      <c r="G6" s="6" t="s">
        <v>891</v>
      </c>
      <c r="H6" s="6" t="s">
        <v>892</v>
      </c>
      <c r="I6" s="6" t="s">
        <v>893</v>
      </c>
      <c r="J6" s="6"/>
    </row>
    <row r="7" ht="28.8" spans="1:10">
      <c r="A7" s="6"/>
      <c r="B7" s="6"/>
      <c r="C7" s="9" t="s">
        <v>807</v>
      </c>
      <c r="D7" s="88">
        <v>20000</v>
      </c>
      <c r="E7" s="88">
        <v>20000</v>
      </c>
      <c r="F7" s="88">
        <v>20000</v>
      </c>
      <c r="G7" s="11">
        <v>10</v>
      </c>
      <c r="H7" s="12" t="str">
        <f t="shared" ref="H7:H10" si="0">IF(E7&gt;0,ROUND(F7/E7,3)*100&amp;"%","—")</f>
        <v>100%</v>
      </c>
      <c r="I7" s="37">
        <v>10</v>
      </c>
      <c r="J7" s="37"/>
    </row>
    <row r="8" ht="57.6" spans="1:10">
      <c r="A8" s="6"/>
      <c r="B8" s="6"/>
      <c r="C8" s="9" t="s">
        <v>894</v>
      </c>
      <c r="D8" s="88">
        <v>20000</v>
      </c>
      <c r="E8" s="15">
        <v>20000</v>
      </c>
      <c r="F8" s="15">
        <v>20000</v>
      </c>
      <c r="G8" s="6" t="s">
        <v>710</v>
      </c>
      <c r="H8" s="12" t="str">
        <f t="shared" si="0"/>
        <v>100%</v>
      </c>
      <c r="I8" s="37" t="s">
        <v>710</v>
      </c>
      <c r="J8" s="37"/>
    </row>
    <row r="9" ht="57.6" spans="1:10">
      <c r="A9" s="6"/>
      <c r="B9" s="6"/>
      <c r="C9" s="9" t="s">
        <v>895</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6" t="s">
        <v>897</v>
      </c>
      <c r="B11" s="6" t="s">
        <v>898</v>
      </c>
      <c r="C11" s="6"/>
      <c r="D11" s="6"/>
      <c r="E11" s="6"/>
      <c r="F11" s="37" t="s">
        <v>899</v>
      </c>
      <c r="G11" s="37"/>
      <c r="H11" s="37"/>
      <c r="I11" s="37"/>
      <c r="J11" s="37"/>
    </row>
    <row r="12" spans="1:10">
      <c r="A12" s="6"/>
      <c r="B12" s="92" t="s">
        <v>1085</v>
      </c>
      <c r="C12" s="93"/>
      <c r="D12" s="93"/>
      <c r="E12" s="94"/>
      <c r="F12" s="37" t="s">
        <v>1085</v>
      </c>
      <c r="G12" s="37"/>
      <c r="H12" s="37"/>
      <c r="I12" s="37"/>
      <c r="J12" s="37"/>
    </row>
    <row r="13" spans="1:10">
      <c r="A13" s="107" t="s">
        <v>816</v>
      </c>
      <c r="B13" s="108"/>
      <c r="C13" s="109"/>
      <c r="D13" s="107" t="s">
        <v>902</v>
      </c>
      <c r="E13" s="108"/>
      <c r="F13" s="109"/>
      <c r="G13" s="85" t="s">
        <v>820</v>
      </c>
      <c r="H13" s="85" t="s">
        <v>1086</v>
      </c>
      <c r="I13" s="85" t="s">
        <v>893</v>
      </c>
      <c r="J13" s="85" t="s">
        <v>821</v>
      </c>
    </row>
    <row r="14" spans="1:10">
      <c r="A14" s="107" t="s">
        <v>822</v>
      </c>
      <c r="B14" s="6" t="s">
        <v>823</v>
      </c>
      <c r="C14" s="6" t="s">
        <v>824</v>
      </c>
      <c r="D14" s="6" t="s">
        <v>817</v>
      </c>
      <c r="E14" s="6" t="s">
        <v>818</v>
      </c>
      <c r="F14" s="6" t="s">
        <v>819</v>
      </c>
      <c r="G14" s="89"/>
      <c r="H14" s="89"/>
      <c r="I14" s="89"/>
      <c r="J14" s="89"/>
    </row>
    <row r="15" ht="43.2" spans="1:10">
      <c r="A15" s="6" t="s">
        <v>825</v>
      </c>
      <c r="B15" s="85" t="s">
        <v>826</v>
      </c>
      <c r="C15" s="110" t="s">
        <v>904</v>
      </c>
      <c r="D15" s="103" t="s">
        <v>834</v>
      </c>
      <c r="E15" s="96">
        <v>100</v>
      </c>
      <c r="F15" s="96" t="s">
        <v>841</v>
      </c>
      <c r="G15" s="111">
        <v>1</v>
      </c>
      <c r="H15" s="24">
        <v>20</v>
      </c>
      <c r="I15" s="24">
        <v>20</v>
      </c>
      <c r="J15" s="89"/>
    </row>
    <row r="16" ht="43.2" spans="1:10">
      <c r="A16" s="6"/>
      <c r="B16" s="85" t="s">
        <v>905</v>
      </c>
      <c r="C16" s="110" t="s">
        <v>906</v>
      </c>
      <c r="D16" s="103"/>
      <c r="E16" s="96">
        <v>100</v>
      </c>
      <c r="F16" s="96" t="s">
        <v>841</v>
      </c>
      <c r="G16" s="111">
        <v>1</v>
      </c>
      <c r="H16" s="24">
        <v>10</v>
      </c>
      <c r="I16" s="24">
        <v>10</v>
      </c>
      <c r="J16" s="89"/>
    </row>
    <row r="17" ht="28.8" spans="1:10">
      <c r="A17" s="6"/>
      <c r="B17" s="6" t="s">
        <v>848</v>
      </c>
      <c r="C17" s="110" t="s">
        <v>907</v>
      </c>
      <c r="D17" s="103"/>
      <c r="E17" s="15">
        <v>20000</v>
      </c>
      <c r="F17" s="96" t="s">
        <v>908</v>
      </c>
      <c r="G17" s="15">
        <v>20000</v>
      </c>
      <c r="H17" s="96">
        <v>10</v>
      </c>
      <c r="I17" s="96">
        <v>10</v>
      </c>
      <c r="J17" s="89"/>
    </row>
    <row r="18" ht="158.4" spans="1:10">
      <c r="A18" s="6" t="s">
        <v>863</v>
      </c>
      <c r="B18" s="6" t="s">
        <v>909</v>
      </c>
      <c r="C18" s="110" t="s">
        <v>1085</v>
      </c>
      <c r="D18" s="103"/>
      <c r="E18" s="96" t="s">
        <v>910</v>
      </c>
      <c r="F18" s="96"/>
      <c r="G18" s="96" t="s">
        <v>910</v>
      </c>
      <c r="H18" s="96">
        <v>20</v>
      </c>
      <c r="I18" s="96">
        <v>20</v>
      </c>
      <c r="J18" s="89"/>
    </row>
    <row r="19" ht="115.2" spans="1:10">
      <c r="A19" s="6"/>
      <c r="B19" s="6" t="s">
        <v>911</v>
      </c>
      <c r="C19" s="110" t="s">
        <v>912</v>
      </c>
      <c r="D19" s="103"/>
      <c r="E19" s="96" t="s">
        <v>873</v>
      </c>
      <c r="F19" s="96"/>
      <c r="G19" s="96" t="s">
        <v>873</v>
      </c>
      <c r="H19" s="96">
        <v>10</v>
      </c>
      <c r="I19" s="96">
        <v>10</v>
      </c>
      <c r="J19" s="89"/>
    </row>
    <row r="20" ht="43.2" spans="1:10">
      <c r="A20" s="6"/>
      <c r="B20" s="7" t="s">
        <v>913</v>
      </c>
      <c r="C20" s="110" t="s">
        <v>914</v>
      </c>
      <c r="D20" s="103"/>
      <c r="E20" s="96" t="s">
        <v>915</v>
      </c>
      <c r="F20" s="96"/>
      <c r="G20" s="96" t="s">
        <v>915</v>
      </c>
      <c r="H20" s="96">
        <v>10</v>
      </c>
      <c r="I20" s="96">
        <v>10</v>
      </c>
      <c r="J20" s="89"/>
    </row>
    <row r="21" ht="43.2" spans="1:10">
      <c r="A21" s="112" t="s">
        <v>874</v>
      </c>
      <c r="B21" s="113" t="s">
        <v>875</v>
      </c>
      <c r="C21" s="110" t="s">
        <v>916</v>
      </c>
      <c r="D21" s="102"/>
      <c r="E21" s="96">
        <v>90</v>
      </c>
      <c r="F21" s="96" t="s">
        <v>841</v>
      </c>
      <c r="G21" s="114">
        <v>0.98</v>
      </c>
      <c r="H21" s="96">
        <v>10</v>
      </c>
      <c r="I21" s="96">
        <v>10</v>
      </c>
      <c r="J21" s="117" t="s">
        <v>917</v>
      </c>
    </row>
    <row r="22" ht="28.8" spans="1:10">
      <c r="A22" s="6" t="s">
        <v>918</v>
      </c>
      <c r="B22" s="6"/>
      <c r="C22" s="6"/>
      <c r="D22" s="115"/>
      <c r="E22" s="116"/>
      <c r="F22" s="116"/>
      <c r="G22" s="116"/>
      <c r="H22" s="116"/>
      <c r="I22" s="118"/>
      <c r="J22" s="6" t="s">
        <v>919</v>
      </c>
    </row>
    <row r="23" spans="1:10">
      <c r="A23" s="11" t="s">
        <v>920</v>
      </c>
      <c r="B23" s="11"/>
      <c r="C23" s="11"/>
      <c r="D23" s="11"/>
      <c r="E23" s="11"/>
      <c r="F23" s="11"/>
      <c r="G23" s="11"/>
      <c r="H23" s="11">
        <v>100</v>
      </c>
      <c r="I23" s="105">
        <f>SUM(I7,I15:I21)</f>
        <v>100</v>
      </c>
      <c r="J23" s="11" t="s">
        <v>921</v>
      </c>
    </row>
    <row r="24" spans="1:10">
      <c r="A24" s="35" t="s">
        <v>878</v>
      </c>
      <c r="B24" s="35"/>
      <c r="C24" s="35"/>
      <c r="D24" s="35"/>
      <c r="E24" s="35"/>
      <c r="F24" s="35"/>
      <c r="G24" s="35"/>
      <c r="H24" s="35"/>
      <c r="I24" s="35"/>
      <c r="J24" s="35"/>
    </row>
    <row r="25" spans="1:10">
      <c r="A25" s="35" t="s">
        <v>879</v>
      </c>
      <c r="B25" s="35"/>
      <c r="C25" s="35"/>
      <c r="D25" s="35"/>
      <c r="E25" s="35"/>
      <c r="F25" s="35"/>
      <c r="G25" s="35"/>
      <c r="H25" s="35"/>
      <c r="I25" s="35"/>
      <c r="J25" s="35"/>
    </row>
    <row r="26" spans="1:10">
      <c r="A26" s="35" t="s">
        <v>880</v>
      </c>
      <c r="B26" s="35"/>
      <c r="C26" s="35"/>
      <c r="D26" s="35"/>
      <c r="E26" s="35"/>
      <c r="F26" s="35"/>
      <c r="G26" s="35"/>
      <c r="H26" s="35"/>
      <c r="I26" s="35"/>
      <c r="J26" s="35"/>
    </row>
    <row r="27" spans="1:10">
      <c r="A27" s="35" t="s">
        <v>942</v>
      </c>
      <c r="B27" s="35"/>
      <c r="C27" s="35"/>
      <c r="D27" s="35"/>
      <c r="E27" s="35"/>
      <c r="F27" s="35"/>
      <c r="G27" s="35"/>
      <c r="H27" s="35"/>
      <c r="I27" s="35"/>
      <c r="J27" s="35"/>
    </row>
    <row r="28" spans="1:10">
      <c r="A28" s="35" t="s">
        <v>943</v>
      </c>
      <c r="B28" s="35"/>
      <c r="C28" s="35"/>
      <c r="D28" s="35"/>
      <c r="E28" s="35"/>
      <c r="F28" s="35"/>
      <c r="G28" s="35"/>
      <c r="H28" s="35"/>
      <c r="I28" s="35"/>
      <c r="J28" s="35"/>
    </row>
    <row r="29" spans="1:10">
      <c r="A29" s="35" t="s">
        <v>944</v>
      </c>
      <c r="B29" s="35"/>
      <c r="C29" s="35"/>
      <c r="D29" s="35"/>
      <c r="E29" s="35"/>
      <c r="F29" s="35"/>
      <c r="G29" s="35"/>
      <c r="H29" s="35"/>
      <c r="I29" s="35"/>
      <c r="J29" s="35"/>
    </row>
    <row r="30" spans="1:10">
      <c r="A30" s="35" t="s">
        <v>945</v>
      </c>
      <c r="B30" s="35"/>
      <c r="C30" s="35"/>
      <c r="D30" s="35"/>
      <c r="E30" s="35"/>
      <c r="F30" s="35"/>
      <c r="G30" s="35"/>
      <c r="H30" s="35"/>
      <c r="I30" s="35"/>
      <c r="J30"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4:J24"/>
    <mergeCell ref="A25:J25"/>
    <mergeCell ref="A26:J26"/>
    <mergeCell ref="A27:J27"/>
    <mergeCell ref="A28:J28"/>
    <mergeCell ref="A29:J29"/>
    <mergeCell ref="A30:J30"/>
    <mergeCell ref="A11:A12"/>
    <mergeCell ref="A15:A17"/>
    <mergeCell ref="A18:A20"/>
    <mergeCell ref="D15:D21"/>
    <mergeCell ref="G13:G14"/>
    <mergeCell ref="H13:H14"/>
    <mergeCell ref="I13:I14"/>
    <mergeCell ref="J13:J14"/>
    <mergeCell ref="A6:B10"/>
  </mergeCells>
  <dataValidations count="1">
    <dataValidation type="list" allowBlank="1" showInputMessage="1" sqref="J23">
      <formula1>"优,良,中,差"</formula1>
    </dataValidation>
  </dataValidations>
  <pageMargins left="0.75" right="0.75" top="1" bottom="1" header="0.511805555555556" footer="0.511805555555556"/>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D8" sqref="D8"/>
    </sheetView>
  </sheetViews>
  <sheetFormatPr defaultColWidth="9" defaultRowHeight="14.4"/>
  <cols>
    <col min="1" max="4" width="9" style="39"/>
    <col min="5" max="5" width="12" style="39" customWidth="1"/>
    <col min="6" max="16384" width="9" style="39"/>
  </cols>
  <sheetData>
    <row r="1" spans="1:10">
      <c r="A1" s="3"/>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1087</v>
      </c>
      <c r="D4" s="7"/>
      <c r="E4" s="7"/>
      <c r="F4" s="7"/>
      <c r="G4" s="7"/>
      <c r="H4" s="7"/>
      <c r="I4" s="7"/>
      <c r="J4" s="7"/>
    </row>
    <row r="5" spans="1:10">
      <c r="A5" s="6" t="s">
        <v>886</v>
      </c>
      <c r="B5" s="6"/>
      <c r="C5" s="8" t="s">
        <v>1082</v>
      </c>
      <c r="D5" s="8"/>
      <c r="E5" s="8"/>
      <c r="F5" s="6" t="s">
        <v>888</v>
      </c>
      <c r="G5" s="7" t="s">
        <v>1082</v>
      </c>
      <c r="H5" s="7"/>
      <c r="I5" s="7"/>
      <c r="J5" s="7"/>
    </row>
    <row r="6" ht="28.8" spans="1:10">
      <c r="A6" s="6" t="s">
        <v>889</v>
      </c>
      <c r="B6" s="6"/>
      <c r="C6" s="6"/>
      <c r="D6" s="6" t="s">
        <v>798</v>
      </c>
      <c r="E6" s="6" t="s">
        <v>706</v>
      </c>
      <c r="F6" s="6" t="s">
        <v>890</v>
      </c>
      <c r="G6" s="6" t="s">
        <v>891</v>
      </c>
      <c r="H6" s="6" t="s">
        <v>892</v>
      </c>
      <c r="I6" s="6" t="s">
        <v>893</v>
      </c>
      <c r="J6" s="6"/>
    </row>
    <row r="7" ht="28.8" spans="1:10">
      <c r="A7" s="6"/>
      <c r="B7" s="6"/>
      <c r="C7" s="9" t="s">
        <v>807</v>
      </c>
      <c r="D7" s="15">
        <v>350000</v>
      </c>
      <c r="E7" s="15">
        <v>350000</v>
      </c>
      <c r="F7" s="15">
        <v>350000</v>
      </c>
      <c r="G7" s="11">
        <v>10</v>
      </c>
      <c r="H7" s="12" t="str">
        <f t="shared" ref="H7:H10" si="0">IF(E7&gt;0,ROUND(F7/E7,3)*100&amp;"%","—")</f>
        <v>100%</v>
      </c>
      <c r="I7" s="37">
        <v>10</v>
      </c>
      <c r="J7" s="37"/>
    </row>
    <row r="8" ht="57.6" spans="1:10">
      <c r="A8" s="6"/>
      <c r="B8" s="6"/>
      <c r="C8" s="9" t="s">
        <v>894</v>
      </c>
      <c r="D8" s="15">
        <v>350000</v>
      </c>
      <c r="E8" s="15">
        <v>350000</v>
      </c>
      <c r="F8" s="15">
        <v>350000</v>
      </c>
      <c r="G8" s="6" t="s">
        <v>710</v>
      </c>
      <c r="H8" s="12" t="str">
        <f t="shared" si="0"/>
        <v>100%</v>
      </c>
      <c r="I8" s="37" t="s">
        <v>710</v>
      </c>
      <c r="J8" s="37"/>
    </row>
    <row r="9" ht="57.6" spans="1:10">
      <c r="A9" s="6"/>
      <c r="B9" s="6"/>
      <c r="C9" s="9" t="s">
        <v>895</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6" t="s">
        <v>897</v>
      </c>
      <c r="B11" s="6" t="s">
        <v>898</v>
      </c>
      <c r="C11" s="6"/>
      <c r="D11" s="6"/>
      <c r="E11" s="6"/>
      <c r="F11" s="37" t="s">
        <v>899</v>
      </c>
      <c r="G11" s="37"/>
      <c r="H11" s="37"/>
      <c r="I11" s="37"/>
      <c r="J11" s="37"/>
    </row>
    <row r="12" spans="1:10">
      <c r="A12" s="6"/>
      <c r="B12" s="92" t="s">
        <v>1085</v>
      </c>
      <c r="C12" s="93"/>
      <c r="D12" s="93"/>
      <c r="E12" s="94"/>
      <c r="F12" s="37" t="s">
        <v>1085</v>
      </c>
      <c r="G12" s="37"/>
      <c r="H12" s="37"/>
      <c r="I12" s="37"/>
      <c r="J12" s="37"/>
    </row>
    <row r="13" spans="1:10">
      <c r="A13" s="21" t="s">
        <v>816</v>
      </c>
      <c r="B13" s="17"/>
      <c r="C13" s="17"/>
      <c r="D13" s="17" t="s">
        <v>902</v>
      </c>
      <c r="E13" s="17"/>
      <c r="F13" s="17"/>
      <c r="G13" s="17" t="s">
        <v>820</v>
      </c>
      <c r="H13" s="85" t="s">
        <v>1086</v>
      </c>
      <c r="I13" s="17" t="s">
        <v>893</v>
      </c>
      <c r="J13" s="29" t="s">
        <v>934</v>
      </c>
    </row>
    <row r="14" spans="1:10">
      <c r="A14" s="21" t="s">
        <v>822</v>
      </c>
      <c r="B14" s="75" t="s">
        <v>823</v>
      </c>
      <c r="C14" s="75" t="s">
        <v>824</v>
      </c>
      <c r="D14" s="17" t="s">
        <v>817</v>
      </c>
      <c r="E14" s="17" t="s">
        <v>818</v>
      </c>
      <c r="F14" s="17" t="s">
        <v>819</v>
      </c>
      <c r="G14" s="17"/>
      <c r="H14" s="89"/>
      <c r="I14" s="17"/>
      <c r="J14" s="29"/>
    </row>
    <row r="15" spans="1:10">
      <c r="A15" s="22" t="s">
        <v>825</v>
      </c>
      <c r="B15" s="17" t="s">
        <v>838</v>
      </c>
      <c r="C15" s="33" t="s">
        <v>904</v>
      </c>
      <c r="D15" s="80" t="s">
        <v>834</v>
      </c>
      <c r="E15" s="17">
        <v>100</v>
      </c>
      <c r="F15" s="17" t="s">
        <v>841</v>
      </c>
      <c r="G15" s="77">
        <v>1</v>
      </c>
      <c r="H15" s="24">
        <v>20</v>
      </c>
      <c r="I15" s="24">
        <v>20</v>
      </c>
      <c r="J15" s="33"/>
    </row>
    <row r="16" spans="1:10">
      <c r="A16" s="22"/>
      <c r="B16" s="17" t="s">
        <v>905</v>
      </c>
      <c r="C16" s="33" t="s">
        <v>906</v>
      </c>
      <c r="D16" s="80"/>
      <c r="E16" s="17">
        <v>100</v>
      </c>
      <c r="F16" s="17" t="s">
        <v>841</v>
      </c>
      <c r="G16" s="77">
        <v>1</v>
      </c>
      <c r="H16" s="24">
        <v>15</v>
      </c>
      <c r="I16" s="24">
        <v>15</v>
      </c>
      <c r="J16" s="33"/>
    </row>
    <row r="17" spans="1:10">
      <c r="A17" s="21"/>
      <c r="B17" s="17" t="s">
        <v>848</v>
      </c>
      <c r="C17" s="33" t="s">
        <v>907</v>
      </c>
      <c r="D17" s="80"/>
      <c r="E17" s="119">
        <v>240000</v>
      </c>
      <c r="F17" s="17" t="s">
        <v>908</v>
      </c>
      <c r="G17" s="17" t="s">
        <v>1088</v>
      </c>
      <c r="H17" s="17">
        <v>15</v>
      </c>
      <c r="I17" s="17">
        <v>15</v>
      </c>
      <c r="J17" s="33"/>
    </row>
    <row r="18" ht="144" spans="1:10">
      <c r="A18" s="21" t="s">
        <v>863</v>
      </c>
      <c r="B18" s="17" t="s">
        <v>864</v>
      </c>
      <c r="C18" s="19" t="s">
        <v>923</v>
      </c>
      <c r="D18" s="80"/>
      <c r="E18" s="17" t="s">
        <v>910</v>
      </c>
      <c r="F18" s="17"/>
      <c r="G18" s="17" t="s">
        <v>910</v>
      </c>
      <c r="H18" s="17">
        <v>10</v>
      </c>
      <c r="I18" s="17">
        <v>10</v>
      </c>
      <c r="J18" s="33"/>
    </row>
    <row r="19" ht="115.2" spans="1:10">
      <c r="A19" s="21"/>
      <c r="B19" s="17" t="s">
        <v>871</v>
      </c>
      <c r="C19" s="19" t="s">
        <v>912</v>
      </c>
      <c r="D19" s="80"/>
      <c r="E19" s="17" t="s">
        <v>873</v>
      </c>
      <c r="F19" s="17"/>
      <c r="G19" s="17" t="s">
        <v>873</v>
      </c>
      <c r="H19" s="17">
        <v>10</v>
      </c>
      <c r="I19" s="17">
        <v>10</v>
      </c>
      <c r="J19" s="33"/>
    </row>
    <row r="20" spans="1:10">
      <c r="A20" s="21"/>
      <c r="B20" s="17" t="s">
        <v>938</v>
      </c>
      <c r="C20" s="33" t="s">
        <v>914</v>
      </c>
      <c r="D20" s="80"/>
      <c r="E20" s="17" t="s">
        <v>915</v>
      </c>
      <c r="F20" s="17"/>
      <c r="G20" s="17" t="s">
        <v>915</v>
      </c>
      <c r="H20" s="17">
        <v>10</v>
      </c>
      <c r="I20" s="17">
        <v>10</v>
      </c>
      <c r="J20" s="33"/>
    </row>
    <row r="21" ht="57.6" spans="1:10">
      <c r="A21" s="21" t="s">
        <v>874</v>
      </c>
      <c r="B21" s="19" t="s">
        <v>940</v>
      </c>
      <c r="C21" s="33" t="s">
        <v>916</v>
      </c>
      <c r="D21" s="29"/>
      <c r="E21" s="17">
        <v>90</v>
      </c>
      <c r="F21" s="17" t="s">
        <v>841</v>
      </c>
      <c r="G21" s="79">
        <v>0.98</v>
      </c>
      <c r="H21" s="17">
        <v>10</v>
      </c>
      <c r="I21" s="17">
        <v>10</v>
      </c>
      <c r="J21" s="33"/>
    </row>
    <row r="22" spans="1:10">
      <c r="A22" s="21" t="s">
        <v>918</v>
      </c>
      <c r="B22" s="17"/>
      <c r="C22" s="17"/>
      <c r="D22" s="33" t="s">
        <v>791</v>
      </c>
      <c r="E22" s="33"/>
      <c r="F22" s="33"/>
      <c r="G22" s="33"/>
      <c r="H22" s="33"/>
      <c r="I22" s="33"/>
      <c r="J22" s="33"/>
    </row>
    <row r="23" spans="1:10">
      <c r="A23" s="21" t="s">
        <v>920</v>
      </c>
      <c r="B23" s="17"/>
      <c r="C23" s="17"/>
      <c r="D23" s="17"/>
      <c r="E23" s="17"/>
      <c r="F23" s="17"/>
      <c r="G23" s="17"/>
      <c r="H23" s="17" t="s">
        <v>847</v>
      </c>
      <c r="I23" s="17">
        <v>100</v>
      </c>
      <c r="J23" s="17" t="s">
        <v>921</v>
      </c>
    </row>
    <row r="24" spans="1:10">
      <c r="A24" s="35" t="s">
        <v>878</v>
      </c>
      <c r="B24" s="35"/>
      <c r="C24" s="35"/>
      <c r="D24" s="35"/>
      <c r="E24" s="35"/>
      <c r="F24" s="35"/>
      <c r="G24" s="35"/>
      <c r="H24" s="35"/>
      <c r="I24" s="35"/>
      <c r="J24" s="35"/>
    </row>
    <row r="25" spans="1:10">
      <c r="A25" s="35" t="s">
        <v>879</v>
      </c>
      <c r="B25" s="35"/>
      <c r="C25" s="35"/>
      <c r="D25" s="35"/>
      <c r="E25" s="35"/>
      <c r="F25" s="35"/>
      <c r="G25" s="35"/>
      <c r="H25" s="35"/>
      <c r="I25" s="35"/>
      <c r="J25" s="35"/>
    </row>
    <row r="26" spans="1:10">
      <c r="A26" s="35" t="s">
        <v>880</v>
      </c>
      <c r="B26" s="35"/>
      <c r="C26" s="35"/>
      <c r="D26" s="35"/>
      <c r="E26" s="35"/>
      <c r="F26" s="35"/>
      <c r="G26" s="35"/>
      <c r="H26" s="35"/>
      <c r="I26" s="35"/>
      <c r="J26" s="35"/>
    </row>
    <row r="27" spans="1:10">
      <c r="A27" s="35" t="s">
        <v>942</v>
      </c>
      <c r="B27" s="35"/>
      <c r="C27" s="35"/>
      <c r="D27" s="35"/>
      <c r="E27" s="35"/>
      <c r="F27" s="35"/>
      <c r="G27" s="35"/>
      <c r="H27" s="35"/>
      <c r="I27" s="35"/>
      <c r="J27" s="35"/>
    </row>
    <row r="28" spans="1:10">
      <c r="A28" s="35" t="s">
        <v>943</v>
      </c>
      <c r="B28" s="35"/>
      <c r="C28" s="35"/>
      <c r="D28" s="35"/>
      <c r="E28" s="35"/>
      <c r="F28" s="35"/>
      <c r="G28" s="35"/>
      <c r="H28" s="35"/>
      <c r="I28" s="35"/>
      <c r="J28" s="35"/>
    </row>
    <row r="29" spans="1:10">
      <c r="A29" s="35" t="s">
        <v>944</v>
      </c>
      <c r="B29" s="35"/>
      <c r="C29" s="35"/>
      <c r="D29" s="35"/>
      <c r="E29" s="35"/>
      <c r="F29" s="35"/>
      <c r="G29" s="35"/>
      <c r="H29" s="35"/>
      <c r="I29" s="35"/>
      <c r="J29" s="35"/>
    </row>
    <row r="30" spans="1:10">
      <c r="A30" s="35" t="s">
        <v>945</v>
      </c>
      <c r="B30" s="35"/>
      <c r="C30" s="35"/>
      <c r="D30" s="35"/>
      <c r="E30" s="35"/>
      <c r="F30" s="35"/>
      <c r="G30" s="35"/>
      <c r="H30" s="35"/>
      <c r="I30" s="35"/>
      <c r="J30"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4:J24"/>
    <mergeCell ref="A25:J25"/>
    <mergeCell ref="A26:J26"/>
    <mergeCell ref="A27:J27"/>
    <mergeCell ref="A28:J28"/>
    <mergeCell ref="A29:J29"/>
    <mergeCell ref="A30:J30"/>
    <mergeCell ref="A11:A12"/>
    <mergeCell ref="A15:A17"/>
    <mergeCell ref="A18:A20"/>
    <mergeCell ref="D15:D21"/>
    <mergeCell ref="G13:G14"/>
    <mergeCell ref="H13:H14"/>
    <mergeCell ref="I13:I14"/>
    <mergeCell ref="J13:J14"/>
    <mergeCell ref="A6:B10"/>
  </mergeCells>
  <pageMargins left="0.75" right="0.75" top="1" bottom="1" header="0.511805555555556" footer="0.511805555555556"/>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D8" sqref="D8"/>
    </sheetView>
  </sheetViews>
  <sheetFormatPr defaultColWidth="9" defaultRowHeight="14.4"/>
  <cols>
    <col min="1" max="10" width="10.6296296296296" style="2" customWidth="1"/>
    <col min="11" max="16384" width="9" style="2"/>
  </cols>
  <sheetData>
    <row r="1" spans="1:10">
      <c r="A1" s="3"/>
      <c r="B1" s="4"/>
      <c r="C1" s="4"/>
      <c r="D1" s="4"/>
      <c r="E1" s="4"/>
      <c r="F1" s="4"/>
      <c r="G1" s="4"/>
      <c r="H1" s="4"/>
      <c r="I1" s="4"/>
      <c r="J1" s="4"/>
    </row>
    <row r="2" spans="1:10">
      <c r="A2" s="5" t="s">
        <v>882</v>
      </c>
      <c r="B2" s="5"/>
      <c r="C2" s="5"/>
      <c r="D2" s="5"/>
      <c r="E2" s="5"/>
      <c r="F2" s="5"/>
      <c r="G2" s="5"/>
      <c r="H2" s="5"/>
      <c r="I2" s="5"/>
      <c r="J2" s="5"/>
    </row>
    <row r="3" ht="30" customHeight="1" spans="1:10">
      <c r="A3" s="5"/>
      <c r="B3" s="5"/>
      <c r="C3" s="5"/>
      <c r="D3" s="5"/>
      <c r="E3" s="5"/>
      <c r="F3" s="5"/>
      <c r="G3" s="5"/>
      <c r="H3" s="5"/>
      <c r="I3" s="5"/>
      <c r="J3" s="36" t="s">
        <v>883</v>
      </c>
    </row>
    <row r="4" ht="30" customHeight="1" spans="1:10">
      <c r="A4" s="6" t="s">
        <v>884</v>
      </c>
      <c r="B4" s="6"/>
      <c r="C4" s="7" t="s">
        <v>1089</v>
      </c>
      <c r="D4" s="7"/>
      <c r="E4" s="7"/>
      <c r="F4" s="7"/>
      <c r="G4" s="7"/>
      <c r="H4" s="7"/>
      <c r="I4" s="7"/>
      <c r="J4" s="7"/>
    </row>
    <row r="5" ht="30" customHeight="1" spans="1:10">
      <c r="A5" s="6" t="s">
        <v>886</v>
      </c>
      <c r="B5" s="6"/>
      <c r="C5" s="8" t="s">
        <v>1082</v>
      </c>
      <c r="D5" s="8"/>
      <c r="E5" s="8"/>
      <c r="F5" s="6" t="s">
        <v>888</v>
      </c>
      <c r="G5" s="7" t="s">
        <v>1082</v>
      </c>
      <c r="H5" s="7"/>
      <c r="I5" s="7"/>
      <c r="J5" s="7"/>
    </row>
    <row r="6" ht="30" customHeight="1" spans="1:10">
      <c r="A6" s="6" t="s">
        <v>889</v>
      </c>
      <c r="B6" s="6"/>
      <c r="C6" s="6"/>
      <c r="D6" s="6" t="s">
        <v>798</v>
      </c>
      <c r="E6" s="6" t="s">
        <v>706</v>
      </c>
      <c r="F6" s="6" t="s">
        <v>890</v>
      </c>
      <c r="G6" s="6" t="s">
        <v>891</v>
      </c>
      <c r="H6" s="6" t="s">
        <v>892</v>
      </c>
      <c r="I6" s="6" t="s">
        <v>893</v>
      </c>
      <c r="J6" s="6"/>
    </row>
    <row r="7" ht="30" customHeight="1" spans="1:10">
      <c r="A7" s="6"/>
      <c r="B7" s="6"/>
      <c r="C7" s="9" t="s">
        <v>807</v>
      </c>
      <c r="D7" s="88">
        <v>135000</v>
      </c>
      <c r="E7" s="88">
        <v>135000</v>
      </c>
      <c r="F7" s="88">
        <v>135000</v>
      </c>
      <c r="G7" s="11">
        <v>10</v>
      </c>
      <c r="H7" s="12" t="str">
        <f t="shared" ref="H7:H10" si="0">IF(E7&gt;0,ROUND(F7/E7,3)*100&amp;"%","—")</f>
        <v>100%</v>
      </c>
      <c r="I7" s="37">
        <v>10</v>
      </c>
      <c r="J7" s="37"/>
    </row>
    <row r="8" ht="30" customHeight="1" spans="1:10">
      <c r="A8" s="6"/>
      <c r="B8" s="6"/>
      <c r="C8" s="9" t="s">
        <v>894</v>
      </c>
      <c r="D8" s="88">
        <v>135000</v>
      </c>
      <c r="E8" s="15">
        <v>135000</v>
      </c>
      <c r="F8" s="15">
        <v>135000</v>
      </c>
      <c r="G8" s="6" t="s">
        <v>710</v>
      </c>
      <c r="H8" s="12" t="str">
        <f t="shared" si="0"/>
        <v>100%</v>
      </c>
      <c r="I8" s="37" t="s">
        <v>710</v>
      </c>
      <c r="J8" s="37"/>
    </row>
    <row r="9" ht="30" customHeight="1" spans="1:10">
      <c r="A9" s="6"/>
      <c r="B9" s="6"/>
      <c r="C9" s="9" t="s">
        <v>895</v>
      </c>
      <c r="D9" s="15">
        <v>0</v>
      </c>
      <c r="E9" s="15">
        <v>0</v>
      </c>
      <c r="F9" s="15">
        <v>0</v>
      </c>
      <c r="G9" s="6" t="s">
        <v>710</v>
      </c>
      <c r="H9" s="12" t="str">
        <f t="shared" si="0"/>
        <v>—</v>
      </c>
      <c r="I9" s="37" t="s">
        <v>710</v>
      </c>
      <c r="J9" s="37"/>
    </row>
    <row r="10" ht="30" customHeight="1" spans="1:10">
      <c r="A10" s="6"/>
      <c r="B10" s="6"/>
      <c r="C10" s="9" t="s">
        <v>896</v>
      </c>
      <c r="D10" s="15">
        <v>0</v>
      </c>
      <c r="E10" s="15">
        <v>0</v>
      </c>
      <c r="F10" s="15">
        <v>0</v>
      </c>
      <c r="G10" s="6" t="s">
        <v>710</v>
      </c>
      <c r="H10" s="12" t="str">
        <f t="shared" si="0"/>
        <v>—</v>
      </c>
      <c r="I10" s="37" t="s">
        <v>710</v>
      </c>
      <c r="J10" s="37"/>
    </row>
    <row r="11" ht="30" customHeight="1" spans="1:10">
      <c r="A11" s="6" t="s">
        <v>897</v>
      </c>
      <c r="B11" s="6" t="s">
        <v>898</v>
      </c>
      <c r="C11" s="6"/>
      <c r="D11" s="6"/>
      <c r="E11" s="6"/>
      <c r="F11" s="37" t="s">
        <v>899</v>
      </c>
      <c r="G11" s="37"/>
      <c r="H11" s="37"/>
      <c r="I11" s="37"/>
      <c r="J11" s="37"/>
    </row>
    <row r="12" ht="30" customHeight="1" spans="1:10">
      <c r="A12" s="6"/>
      <c r="B12" s="92" t="s">
        <v>1085</v>
      </c>
      <c r="C12" s="93"/>
      <c r="D12" s="93"/>
      <c r="E12" s="94"/>
      <c r="F12" s="37" t="s">
        <v>1085</v>
      </c>
      <c r="G12" s="37"/>
      <c r="H12" s="37"/>
      <c r="I12" s="37"/>
      <c r="J12" s="37"/>
    </row>
    <row r="13" ht="30" customHeight="1" spans="1:10">
      <c r="A13" s="107" t="s">
        <v>816</v>
      </c>
      <c r="B13" s="108"/>
      <c r="C13" s="109"/>
      <c r="D13" s="107" t="s">
        <v>902</v>
      </c>
      <c r="E13" s="108"/>
      <c r="F13" s="109"/>
      <c r="G13" s="85" t="s">
        <v>820</v>
      </c>
      <c r="H13" s="85" t="s">
        <v>1086</v>
      </c>
      <c r="I13" s="85" t="s">
        <v>893</v>
      </c>
      <c r="J13" s="85" t="s">
        <v>821</v>
      </c>
    </row>
    <row r="14" ht="30" customHeight="1" spans="1:10">
      <c r="A14" s="107" t="s">
        <v>822</v>
      </c>
      <c r="B14" s="6" t="s">
        <v>823</v>
      </c>
      <c r="C14" s="6" t="s">
        <v>824</v>
      </c>
      <c r="D14" s="6" t="s">
        <v>817</v>
      </c>
      <c r="E14" s="6" t="s">
        <v>818</v>
      </c>
      <c r="F14" s="6" t="s">
        <v>819</v>
      </c>
      <c r="G14" s="89"/>
      <c r="H14" s="89"/>
      <c r="I14" s="89"/>
      <c r="J14" s="89"/>
    </row>
    <row r="15" ht="30" customHeight="1" spans="1:10">
      <c r="A15" s="6" t="s">
        <v>825</v>
      </c>
      <c r="B15" s="85" t="s">
        <v>826</v>
      </c>
      <c r="C15" s="110" t="s">
        <v>904</v>
      </c>
      <c r="D15" s="103" t="s">
        <v>834</v>
      </c>
      <c r="E15" s="96">
        <v>100</v>
      </c>
      <c r="F15" s="96" t="s">
        <v>841</v>
      </c>
      <c r="G15" s="111">
        <v>1</v>
      </c>
      <c r="H15" s="24">
        <v>20</v>
      </c>
      <c r="I15" s="24">
        <v>20</v>
      </c>
      <c r="J15" s="89"/>
    </row>
    <row r="16" ht="30" customHeight="1" spans="1:10">
      <c r="A16" s="6"/>
      <c r="B16" s="85" t="s">
        <v>838</v>
      </c>
      <c r="C16" s="110" t="s">
        <v>906</v>
      </c>
      <c r="D16" s="103"/>
      <c r="E16" s="96">
        <v>100</v>
      </c>
      <c r="F16" s="96" t="s">
        <v>841</v>
      </c>
      <c r="G16" s="111">
        <v>1</v>
      </c>
      <c r="H16" s="24">
        <v>15</v>
      </c>
      <c r="I16" s="24">
        <v>15</v>
      </c>
      <c r="J16" s="89"/>
    </row>
    <row r="17" ht="30" customHeight="1" spans="1:10">
      <c r="A17" s="6"/>
      <c r="B17" s="6" t="s">
        <v>848</v>
      </c>
      <c r="C17" s="110" t="s">
        <v>907</v>
      </c>
      <c r="D17" s="103"/>
      <c r="E17" s="15">
        <v>135000</v>
      </c>
      <c r="F17" s="96" t="s">
        <v>908</v>
      </c>
      <c r="G17" s="15">
        <v>135000</v>
      </c>
      <c r="H17" s="96">
        <v>15</v>
      </c>
      <c r="I17" s="96">
        <v>15</v>
      </c>
      <c r="J17" s="89"/>
    </row>
    <row r="18" ht="30" customHeight="1" spans="1:10">
      <c r="A18" s="6" t="s">
        <v>863</v>
      </c>
      <c r="B18" s="6" t="s">
        <v>909</v>
      </c>
      <c r="C18" s="110" t="s">
        <v>1085</v>
      </c>
      <c r="D18" s="103"/>
      <c r="E18" s="96" t="s">
        <v>910</v>
      </c>
      <c r="F18" s="96"/>
      <c r="G18" s="96" t="s">
        <v>910</v>
      </c>
      <c r="H18" s="96">
        <v>10</v>
      </c>
      <c r="I18" s="96">
        <v>10</v>
      </c>
      <c r="J18" s="89"/>
    </row>
    <row r="19" ht="30" customHeight="1" spans="1:10">
      <c r="A19" s="6"/>
      <c r="B19" s="6" t="s">
        <v>955</v>
      </c>
      <c r="C19" s="110" t="s">
        <v>912</v>
      </c>
      <c r="D19" s="103"/>
      <c r="E19" s="96" t="s">
        <v>873</v>
      </c>
      <c r="F19" s="96"/>
      <c r="G19" s="96" t="s">
        <v>873</v>
      </c>
      <c r="H19" s="96">
        <v>10</v>
      </c>
      <c r="I19" s="96">
        <v>10</v>
      </c>
      <c r="J19" s="89"/>
    </row>
    <row r="20" ht="30" customHeight="1" spans="1:10">
      <c r="A20" s="6"/>
      <c r="B20" s="7" t="s">
        <v>913</v>
      </c>
      <c r="C20" s="110" t="s">
        <v>914</v>
      </c>
      <c r="D20" s="103"/>
      <c r="E20" s="96" t="s">
        <v>915</v>
      </c>
      <c r="F20" s="96"/>
      <c r="G20" s="96" t="s">
        <v>915</v>
      </c>
      <c r="H20" s="96">
        <v>10</v>
      </c>
      <c r="I20" s="96">
        <v>10</v>
      </c>
      <c r="J20" s="89"/>
    </row>
    <row r="21" ht="30" customHeight="1" spans="1:10">
      <c r="A21" s="112" t="s">
        <v>874</v>
      </c>
      <c r="B21" s="113" t="s">
        <v>875</v>
      </c>
      <c r="C21" s="110" t="s">
        <v>916</v>
      </c>
      <c r="D21" s="102"/>
      <c r="E21" s="96">
        <v>90</v>
      </c>
      <c r="F21" s="96" t="s">
        <v>841</v>
      </c>
      <c r="G21" s="114">
        <v>0.98</v>
      </c>
      <c r="H21" s="96">
        <v>10</v>
      </c>
      <c r="I21" s="96">
        <v>10</v>
      </c>
      <c r="J21" s="117" t="s">
        <v>917</v>
      </c>
    </row>
    <row r="22" ht="30" customHeight="1" spans="1:10">
      <c r="A22" s="6" t="s">
        <v>918</v>
      </c>
      <c r="B22" s="6"/>
      <c r="C22" s="6"/>
      <c r="D22" s="115"/>
      <c r="E22" s="116"/>
      <c r="F22" s="116"/>
      <c r="G22" s="116"/>
      <c r="H22" s="116"/>
      <c r="I22" s="118"/>
      <c r="J22" s="6" t="s">
        <v>919</v>
      </c>
    </row>
    <row r="23" ht="30" customHeight="1" spans="1:10">
      <c r="A23" s="11" t="s">
        <v>920</v>
      </c>
      <c r="B23" s="11"/>
      <c r="C23" s="11"/>
      <c r="D23" s="11"/>
      <c r="E23" s="11"/>
      <c r="F23" s="11"/>
      <c r="G23" s="11"/>
      <c r="H23" s="11">
        <v>100</v>
      </c>
      <c r="I23" s="105">
        <f>SUM(I7,I15:I21)</f>
        <v>100</v>
      </c>
      <c r="J23" s="11" t="s">
        <v>921</v>
      </c>
    </row>
    <row r="24" s="106" customFormat="1" ht="14.25" customHeight="1" spans="1:10">
      <c r="A24" s="35" t="s">
        <v>878</v>
      </c>
      <c r="B24" s="35"/>
      <c r="C24" s="35"/>
      <c r="D24" s="35"/>
      <c r="E24" s="35"/>
      <c r="F24" s="35"/>
      <c r="G24" s="35"/>
      <c r="H24" s="35"/>
      <c r="I24" s="35"/>
      <c r="J24" s="35"/>
    </row>
    <row r="25" s="106" customFormat="1" ht="14.25" customHeight="1" spans="1:10">
      <c r="A25" s="35" t="s">
        <v>879</v>
      </c>
      <c r="B25" s="35"/>
      <c r="C25" s="35"/>
      <c r="D25" s="35"/>
      <c r="E25" s="35"/>
      <c r="F25" s="35"/>
      <c r="G25" s="35"/>
      <c r="H25" s="35"/>
      <c r="I25" s="35"/>
      <c r="J25" s="35"/>
    </row>
    <row r="26" s="106" customFormat="1" ht="14.25" customHeight="1" spans="1:10">
      <c r="A26" s="35" t="s">
        <v>880</v>
      </c>
      <c r="B26" s="35"/>
      <c r="C26" s="35"/>
      <c r="D26" s="35"/>
      <c r="E26" s="35"/>
      <c r="F26" s="35"/>
      <c r="G26" s="35"/>
      <c r="H26" s="35"/>
      <c r="I26" s="35"/>
      <c r="J26" s="35"/>
    </row>
    <row r="27" s="106" customFormat="1" ht="14.25" customHeight="1" spans="1:10">
      <c r="A27" s="35" t="s">
        <v>942</v>
      </c>
      <c r="B27" s="35"/>
      <c r="C27" s="35"/>
      <c r="D27" s="35"/>
      <c r="E27" s="35"/>
      <c r="F27" s="35"/>
      <c r="G27" s="35"/>
      <c r="H27" s="35"/>
      <c r="I27" s="35"/>
      <c r="J27" s="35"/>
    </row>
    <row r="28" s="106" customFormat="1" ht="14.25" customHeight="1" spans="1:10">
      <c r="A28" s="35" t="s">
        <v>943</v>
      </c>
      <c r="B28" s="35"/>
      <c r="C28" s="35"/>
      <c r="D28" s="35"/>
      <c r="E28" s="35"/>
      <c r="F28" s="35"/>
      <c r="G28" s="35"/>
      <c r="H28" s="35"/>
      <c r="I28" s="35"/>
      <c r="J28" s="35"/>
    </row>
    <row r="29" s="106" customFormat="1" ht="14.25" customHeight="1" spans="1:10">
      <c r="A29" s="35" t="s">
        <v>944</v>
      </c>
      <c r="B29" s="35"/>
      <c r="C29" s="35"/>
      <c r="D29" s="35"/>
      <c r="E29" s="35"/>
      <c r="F29" s="35"/>
      <c r="G29" s="35"/>
      <c r="H29" s="35"/>
      <c r="I29" s="35"/>
      <c r="J29" s="35"/>
    </row>
    <row r="30" s="106" customFormat="1" ht="14.25" customHeight="1" spans="1:10">
      <c r="A30" s="35" t="s">
        <v>945</v>
      </c>
      <c r="B30" s="35"/>
      <c r="C30" s="35"/>
      <c r="D30" s="35"/>
      <c r="E30" s="35"/>
      <c r="F30" s="35"/>
      <c r="G30" s="35"/>
      <c r="H30" s="35"/>
      <c r="I30" s="35"/>
      <c r="J30" s="35"/>
    </row>
    <row r="31" s="106" customFormat="1" ht="13.8"/>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4:J24"/>
    <mergeCell ref="A25:J25"/>
    <mergeCell ref="A26:J26"/>
    <mergeCell ref="A27:J27"/>
    <mergeCell ref="A28:J28"/>
    <mergeCell ref="A29:J29"/>
    <mergeCell ref="A30:J30"/>
    <mergeCell ref="A11:A12"/>
    <mergeCell ref="A15:A17"/>
    <mergeCell ref="A18:A20"/>
    <mergeCell ref="D15:D21"/>
    <mergeCell ref="G13:G14"/>
    <mergeCell ref="H13:H14"/>
    <mergeCell ref="I13:I14"/>
    <mergeCell ref="J13:J14"/>
    <mergeCell ref="A6:B10"/>
  </mergeCells>
  <dataValidations count="1">
    <dataValidation type="list" allowBlank="1" showInputMessage="1" sqref="J23">
      <formula1>"优,良,中,差"</formula1>
    </dataValidation>
  </dataValidations>
  <pageMargins left="0.75" right="0.75" top="1" bottom="1" header="0.511805555555556" footer="0.511805555555556"/>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4.4"/>
  <cols>
    <col min="1" max="10" width="10.6296296296296" style="39" customWidth="1"/>
    <col min="11" max="16384" width="9" style="39"/>
  </cols>
  <sheetData>
    <row r="1" spans="1:10">
      <c r="A1" s="3"/>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1090</v>
      </c>
      <c r="D4" s="7"/>
      <c r="E4" s="7"/>
      <c r="F4" s="7"/>
      <c r="G4" s="7"/>
      <c r="H4" s="7"/>
      <c r="I4" s="7"/>
      <c r="J4" s="7"/>
    </row>
    <row r="5" spans="1:10">
      <c r="A5" s="6" t="s">
        <v>886</v>
      </c>
      <c r="B5" s="6"/>
      <c r="C5" s="8" t="s">
        <v>1082</v>
      </c>
      <c r="D5" s="8"/>
      <c r="E5" s="8"/>
      <c r="F5" s="6" t="s">
        <v>888</v>
      </c>
      <c r="G5" s="7" t="s">
        <v>1082</v>
      </c>
      <c r="H5" s="7"/>
      <c r="I5" s="7"/>
      <c r="J5" s="7"/>
    </row>
    <row r="6" ht="28.8" spans="1:10">
      <c r="A6" s="6" t="s">
        <v>889</v>
      </c>
      <c r="B6" s="6"/>
      <c r="C6" s="6"/>
      <c r="D6" s="6" t="s">
        <v>798</v>
      </c>
      <c r="E6" s="6" t="s">
        <v>706</v>
      </c>
      <c r="F6" s="6" t="s">
        <v>890</v>
      </c>
      <c r="G6" s="6" t="s">
        <v>891</v>
      </c>
      <c r="H6" s="6" t="s">
        <v>892</v>
      </c>
      <c r="I6" s="6" t="s">
        <v>893</v>
      </c>
      <c r="J6" s="6"/>
    </row>
    <row r="7" ht="28.8" spans="1:10">
      <c r="A7" s="6"/>
      <c r="B7" s="6"/>
      <c r="C7" s="9" t="s">
        <v>807</v>
      </c>
      <c r="D7" s="88">
        <v>60000</v>
      </c>
      <c r="E7" s="88">
        <v>60000</v>
      </c>
      <c r="F7" s="88">
        <v>60000</v>
      </c>
      <c r="G7" s="11">
        <v>10</v>
      </c>
      <c r="H7" s="12" t="str">
        <f t="shared" ref="H7:H10" si="0">IF(E7&gt;0,ROUND(F7/E7,3)*100&amp;"%","—")</f>
        <v>100%</v>
      </c>
      <c r="I7" s="37">
        <v>10</v>
      </c>
      <c r="J7" s="37"/>
    </row>
    <row r="8" ht="57.6" spans="1:10">
      <c r="A8" s="6"/>
      <c r="B8" s="6"/>
      <c r="C8" s="9" t="s">
        <v>894</v>
      </c>
      <c r="D8" s="88">
        <v>60000</v>
      </c>
      <c r="E8" s="15">
        <v>60000</v>
      </c>
      <c r="F8" s="15">
        <v>60000</v>
      </c>
      <c r="G8" s="6" t="s">
        <v>710</v>
      </c>
      <c r="H8" s="12" t="str">
        <f t="shared" si="0"/>
        <v>100%</v>
      </c>
      <c r="I8" s="37" t="s">
        <v>710</v>
      </c>
      <c r="J8" s="37"/>
    </row>
    <row r="9" ht="57.6" spans="1:10">
      <c r="A9" s="6"/>
      <c r="B9" s="6"/>
      <c r="C9" s="9" t="s">
        <v>895</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6" t="s">
        <v>897</v>
      </c>
      <c r="B11" s="6" t="s">
        <v>898</v>
      </c>
      <c r="C11" s="6"/>
      <c r="D11" s="6"/>
      <c r="E11" s="6"/>
      <c r="F11" s="37" t="s">
        <v>899</v>
      </c>
      <c r="G11" s="37"/>
      <c r="H11" s="37"/>
      <c r="I11" s="37"/>
      <c r="J11" s="37"/>
    </row>
    <row r="12" spans="1:10">
      <c r="A12" s="6"/>
      <c r="B12" s="92" t="s">
        <v>1091</v>
      </c>
      <c r="C12" s="93"/>
      <c r="D12" s="93"/>
      <c r="E12" s="94"/>
      <c r="F12" s="37" t="s">
        <v>1092</v>
      </c>
      <c r="G12" s="37"/>
      <c r="H12" s="37"/>
      <c r="I12" s="37"/>
      <c r="J12" s="37"/>
    </row>
    <row r="13" spans="1:10">
      <c r="A13" s="95" t="s">
        <v>816</v>
      </c>
      <c r="B13" s="96"/>
      <c r="C13" s="96"/>
      <c r="D13" s="96" t="s">
        <v>902</v>
      </c>
      <c r="E13" s="96"/>
      <c r="F13" s="96"/>
      <c r="G13" s="96" t="s">
        <v>820</v>
      </c>
      <c r="H13" s="85" t="s">
        <v>1086</v>
      </c>
      <c r="I13" s="96" t="s">
        <v>893</v>
      </c>
      <c r="J13" s="102" t="s">
        <v>934</v>
      </c>
    </row>
    <row r="14" spans="1:10">
      <c r="A14" s="97" t="s">
        <v>822</v>
      </c>
      <c r="B14" s="98" t="s">
        <v>823</v>
      </c>
      <c r="C14" s="98" t="s">
        <v>824</v>
      </c>
      <c r="D14" s="98" t="s">
        <v>817</v>
      </c>
      <c r="E14" s="98" t="s">
        <v>818</v>
      </c>
      <c r="F14" s="98" t="s">
        <v>819</v>
      </c>
      <c r="G14" s="98"/>
      <c r="H14" s="89"/>
      <c r="I14" s="98"/>
      <c r="J14" s="103"/>
    </row>
    <row r="15" ht="28.8" spans="1:10">
      <c r="A15" s="24" t="s">
        <v>825</v>
      </c>
      <c r="B15" s="24" t="s">
        <v>826</v>
      </c>
      <c r="C15" s="99" t="s">
        <v>1093</v>
      </c>
      <c r="D15" s="54" t="s">
        <v>834</v>
      </c>
      <c r="E15" s="15">
        <v>60000</v>
      </c>
      <c r="F15" s="24" t="s">
        <v>908</v>
      </c>
      <c r="G15" s="15">
        <v>60000</v>
      </c>
      <c r="H15" s="24">
        <v>30</v>
      </c>
      <c r="I15" s="24">
        <v>30</v>
      </c>
      <c r="J15" s="54"/>
    </row>
    <row r="16" ht="57.6" spans="1:10">
      <c r="A16" s="24" t="s">
        <v>863</v>
      </c>
      <c r="B16" s="24" t="s">
        <v>868</v>
      </c>
      <c r="C16" s="99" t="s">
        <v>1094</v>
      </c>
      <c r="D16" s="54"/>
      <c r="E16" s="100" t="s">
        <v>1094</v>
      </c>
      <c r="F16" s="24" t="s">
        <v>841</v>
      </c>
      <c r="G16" s="100" t="s">
        <v>1094</v>
      </c>
      <c r="H16" s="24">
        <v>30</v>
      </c>
      <c r="I16" s="24">
        <v>30</v>
      </c>
      <c r="J16" s="104"/>
    </row>
    <row r="17" ht="57.6" spans="1:10">
      <c r="A17" s="24" t="s">
        <v>874</v>
      </c>
      <c r="B17" s="54" t="s">
        <v>940</v>
      </c>
      <c r="C17" s="99" t="s">
        <v>975</v>
      </c>
      <c r="D17" s="54"/>
      <c r="E17" s="83" t="s">
        <v>1095</v>
      </c>
      <c r="F17" s="24" t="s">
        <v>841</v>
      </c>
      <c r="G17" s="32">
        <v>0.95</v>
      </c>
      <c r="H17" s="24">
        <v>30</v>
      </c>
      <c r="I17" s="24">
        <v>30</v>
      </c>
      <c r="J17" s="104"/>
    </row>
    <row r="18" spans="1:10">
      <c r="A18" s="95" t="s">
        <v>918</v>
      </c>
      <c r="B18" s="96"/>
      <c r="C18" s="96"/>
      <c r="D18" s="101" t="s">
        <v>791</v>
      </c>
      <c r="E18" s="101"/>
      <c r="F18" s="101"/>
      <c r="G18" s="101"/>
      <c r="H18" s="101"/>
      <c r="I18" s="101"/>
      <c r="J18" s="101"/>
    </row>
    <row r="19" spans="1:10">
      <c r="A19" s="11" t="s">
        <v>920</v>
      </c>
      <c r="B19" s="11"/>
      <c r="C19" s="11"/>
      <c r="D19" s="11"/>
      <c r="E19" s="11"/>
      <c r="F19" s="11"/>
      <c r="G19" s="11"/>
      <c r="H19" s="11">
        <v>100</v>
      </c>
      <c r="I19" s="105">
        <f>SUM(I7,I15:I18)</f>
        <v>100</v>
      </c>
      <c r="J19" s="11"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dataValidations count="1">
    <dataValidation type="list" allowBlank="1" showInputMessage="1" sqref="J19">
      <formula1>"优,良,中,差"</formula1>
    </dataValidation>
  </dataValidations>
  <pageMargins left="0.75" right="0.75" top="1" bottom="1" header="0.511805555555556" footer="0.511805555555556"/>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4.4"/>
  <cols>
    <col min="1" max="10" width="10.6296296296296" style="39" customWidth="1"/>
    <col min="11" max="16384" width="9" style="39"/>
  </cols>
  <sheetData>
    <row r="1" ht="24.95" customHeight="1" spans="1:10">
      <c r="A1" s="3"/>
      <c r="B1" s="4"/>
      <c r="C1" s="4"/>
      <c r="D1" s="4"/>
      <c r="E1" s="4"/>
      <c r="F1" s="4"/>
      <c r="G1" s="4"/>
      <c r="H1" s="4"/>
      <c r="I1" s="4"/>
      <c r="J1" s="4"/>
    </row>
    <row r="2" ht="24.95" customHeight="1" spans="1:10">
      <c r="A2" s="5" t="s">
        <v>882</v>
      </c>
      <c r="B2" s="5"/>
      <c r="C2" s="5"/>
      <c r="D2" s="5"/>
      <c r="E2" s="5"/>
      <c r="F2" s="5"/>
      <c r="G2" s="5"/>
      <c r="H2" s="5"/>
      <c r="I2" s="5"/>
      <c r="J2" s="5"/>
    </row>
    <row r="3" ht="24.95" customHeight="1" spans="1:10">
      <c r="A3" s="5"/>
      <c r="B3" s="5"/>
      <c r="C3" s="5"/>
      <c r="D3" s="5"/>
      <c r="E3" s="5"/>
      <c r="F3" s="5"/>
      <c r="G3" s="5"/>
      <c r="H3" s="5"/>
      <c r="I3" s="5"/>
      <c r="J3" s="36" t="s">
        <v>883</v>
      </c>
    </row>
    <row r="4" ht="24.95" customHeight="1" spans="1:10">
      <c r="A4" s="6" t="s">
        <v>884</v>
      </c>
      <c r="B4" s="6"/>
      <c r="C4" s="7" t="s">
        <v>1096</v>
      </c>
      <c r="D4" s="7"/>
      <c r="E4" s="7"/>
      <c r="F4" s="7"/>
      <c r="G4" s="7"/>
      <c r="H4" s="7"/>
      <c r="I4" s="7"/>
      <c r="J4" s="7"/>
    </row>
    <row r="5" ht="24.95" customHeight="1" spans="1:10">
      <c r="A5" s="6" t="s">
        <v>886</v>
      </c>
      <c r="B5" s="6"/>
      <c r="C5" s="8" t="s">
        <v>1082</v>
      </c>
      <c r="D5" s="8"/>
      <c r="E5" s="8"/>
      <c r="F5" s="6" t="s">
        <v>888</v>
      </c>
      <c r="G5" s="7" t="s">
        <v>1082</v>
      </c>
      <c r="H5" s="7"/>
      <c r="I5" s="7"/>
      <c r="J5" s="7"/>
    </row>
    <row r="6" ht="24.95" customHeight="1" spans="1:10">
      <c r="A6" s="6" t="s">
        <v>889</v>
      </c>
      <c r="B6" s="6"/>
      <c r="C6" s="6"/>
      <c r="D6" s="6" t="s">
        <v>798</v>
      </c>
      <c r="E6" s="6" t="s">
        <v>706</v>
      </c>
      <c r="F6" s="6" t="s">
        <v>890</v>
      </c>
      <c r="G6" s="6" t="s">
        <v>891</v>
      </c>
      <c r="H6" s="6" t="s">
        <v>892</v>
      </c>
      <c r="I6" s="6" t="s">
        <v>893</v>
      </c>
      <c r="J6" s="6"/>
    </row>
    <row r="7" ht="24.95" customHeight="1" spans="1:10">
      <c r="A7" s="6"/>
      <c r="B7" s="6"/>
      <c r="C7" s="9" t="s">
        <v>807</v>
      </c>
      <c r="D7" s="88">
        <v>7000</v>
      </c>
      <c r="E7" s="88">
        <v>7000</v>
      </c>
      <c r="F7" s="88">
        <v>7000</v>
      </c>
      <c r="G7" s="11">
        <v>10</v>
      </c>
      <c r="H7" s="12" t="str">
        <f t="shared" ref="H7:H10" si="0">IF(E7&gt;0,ROUND(F7/E7,3)*100&amp;"%","—")</f>
        <v>100%</v>
      </c>
      <c r="I7" s="37">
        <v>10</v>
      </c>
      <c r="J7" s="37"/>
    </row>
    <row r="8" ht="24.95" customHeight="1" spans="1:10">
      <c r="A8" s="6"/>
      <c r="B8" s="6"/>
      <c r="C8" s="9" t="s">
        <v>894</v>
      </c>
      <c r="D8" s="88">
        <v>7000</v>
      </c>
      <c r="E8" s="15">
        <v>7000</v>
      </c>
      <c r="F8" s="15">
        <v>7000</v>
      </c>
      <c r="G8" s="6" t="s">
        <v>710</v>
      </c>
      <c r="H8" s="12" t="str">
        <f t="shared" si="0"/>
        <v>100%</v>
      </c>
      <c r="I8" s="37" t="s">
        <v>710</v>
      </c>
      <c r="J8" s="37"/>
    </row>
    <row r="9" ht="24.95" customHeight="1" spans="1:10">
      <c r="A9" s="6"/>
      <c r="B9" s="6"/>
      <c r="C9" s="9" t="s">
        <v>895</v>
      </c>
      <c r="D9" s="15">
        <v>0</v>
      </c>
      <c r="E9" s="15">
        <v>0</v>
      </c>
      <c r="F9" s="15">
        <v>0</v>
      </c>
      <c r="G9" s="6" t="s">
        <v>710</v>
      </c>
      <c r="H9" s="12" t="str">
        <f t="shared" si="0"/>
        <v>—</v>
      </c>
      <c r="I9" s="37" t="s">
        <v>710</v>
      </c>
      <c r="J9" s="37"/>
    </row>
    <row r="10" ht="24.95" customHeight="1" spans="1:10">
      <c r="A10" s="6"/>
      <c r="B10" s="6"/>
      <c r="C10" s="9" t="s">
        <v>896</v>
      </c>
      <c r="D10" s="15">
        <v>0</v>
      </c>
      <c r="E10" s="15">
        <v>0</v>
      </c>
      <c r="F10" s="15">
        <v>0</v>
      </c>
      <c r="G10" s="6" t="s">
        <v>710</v>
      </c>
      <c r="H10" s="12" t="str">
        <f t="shared" si="0"/>
        <v>—</v>
      </c>
      <c r="I10" s="37" t="s">
        <v>710</v>
      </c>
      <c r="J10" s="37"/>
    </row>
    <row r="11" ht="24.95" customHeight="1" spans="1:10">
      <c r="A11" s="6" t="s">
        <v>897</v>
      </c>
      <c r="B11" s="6" t="s">
        <v>898</v>
      </c>
      <c r="C11" s="6"/>
      <c r="D11" s="6"/>
      <c r="E11" s="6"/>
      <c r="F11" s="37" t="s">
        <v>899</v>
      </c>
      <c r="G11" s="37"/>
      <c r="H11" s="37"/>
      <c r="I11" s="37"/>
      <c r="J11" s="37"/>
    </row>
    <row r="12" ht="24.95" customHeight="1" spans="1:10">
      <c r="A12" s="6"/>
      <c r="B12" s="92" t="s">
        <v>1091</v>
      </c>
      <c r="C12" s="93"/>
      <c r="D12" s="93"/>
      <c r="E12" s="94"/>
      <c r="F12" s="37" t="s">
        <v>1092</v>
      </c>
      <c r="G12" s="37"/>
      <c r="H12" s="37"/>
      <c r="I12" s="37"/>
      <c r="J12" s="37"/>
    </row>
    <row r="13" ht="24.95" customHeight="1" spans="1:10">
      <c r="A13" s="95" t="s">
        <v>816</v>
      </c>
      <c r="B13" s="96"/>
      <c r="C13" s="96"/>
      <c r="D13" s="96" t="s">
        <v>902</v>
      </c>
      <c r="E13" s="96"/>
      <c r="F13" s="96"/>
      <c r="G13" s="96" t="s">
        <v>820</v>
      </c>
      <c r="H13" s="85" t="s">
        <v>1086</v>
      </c>
      <c r="I13" s="96" t="s">
        <v>893</v>
      </c>
      <c r="J13" s="102" t="s">
        <v>934</v>
      </c>
    </row>
    <row r="14" ht="24.95" customHeight="1" spans="1:10">
      <c r="A14" s="97" t="s">
        <v>822</v>
      </c>
      <c r="B14" s="98" t="s">
        <v>823</v>
      </c>
      <c r="C14" s="98" t="s">
        <v>824</v>
      </c>
      <c r="D14" s="98" t="s">
        <v>817</v>
      </c>
      <c r="E14" s="98" t="s">
        <v>818</v>
      </c>
      <c r="F14" s="98" t="s">
        <v>819</v>
      </c>
      <c r="G14" s="98"/>
      <c r="H14" s="89"/>
      <c r="I14" s="98"/>
      <c r="J14" s="103"/>
    </row>
    <row r="15" ht="24.95" customHeight="1" spans="1:10">
      <c r="A15" s="24" t="s">
        <v>825</v>
      </c>
      <c r="B15" s="24" t="s">
        <v>826</v>
      </c>
      <c r="C15" s="99" t="s">
        <v>1093</v>
      </c>
      <c r="D15" s="54" t="s">
        <v>834</v>
      </c>
      <c r="E15" s="15">
        <v>7000</v>
      </c>
      <c r="F15" s="24" t="s">
        <v>908</v>
      </c>
      <c r="G15" s="15">
        <v>7000</v>
      </c>
      <c r="H15" s="24">
        <v>30</v>
      </c>
      <c r="I15" s="24">
        <v>30</v>
      </c>
      <c r="J15" s="54"/>
    </row>
    <row r="16" ht="24.95" customHeight="1" spans="1:10">
      <c r="A16" s="24" t="s">
        <v>863</v>
      </c>
      <c r="B16" s="24" t="s">
        <v>868</v>
      </c>
      <c r="C16" s="99" t="s">
        <v>1094</v>
      </c>
      <c r="D16" s="54"/>
      <c r="E16" s="100" t="s">
        <v>1094</v>
      </c>
      <c r="F16" s="24" t="s">
        <v>841</v>
      </c>
      <c r="G16" s="100" t="s">
        <v>1094</v>
      </c>
      <c r="H16" s="24">
        <v>30</v>
      </c>
      <c r="I16" s="24">
        <v>30</v>
      </c>
      <c r="J16" s="104"/>
    </row>
    <row r="17" ht="24.95" customHeight="1" spans="1:10">
      <c r="A17" s="24" t="s">
        <v>874</v>
      </c>
      <c r="B17" s="54" t="s">
        <v>940</v>
      </c>
      <c r="C17" s="99" t="s">
        <v>975</v>
      </c>
      <c r="D17" s="54"/>
      <c r="E17" s="83" t="s">
        <v>1095</v>
      </c>
      <c r="F17" s="24" t="s">
        <v>841</v>
      </c>
      <c r="G17" s="32">
        <v>0.95</v>
      </c>
      <c r="H17" s="24">
        <v>30</v>
      </c>
      <c r="I17" s="24">
        <v>30</v>
      </c>
      <c r="J17" s="104"/>
    </row>
    <row r="18" ht="24.95" customHeight="1" spans="1:10">
      <c r="A18" s="95" t="s">
        <v>918</v>
      </c>
      <c r="B18" s="96"/>
      <c r="C18" s="96"/>
      <c r="D18" s="101" t="s">
        <v>791</v>
      </c>
      <c r="E18" s="101"/>
      <c r="F18" s="101"/>
      <c r="G18" s="101"/>
      <c r="H18" s="101"/>
      <c r="I18" s="101"/>
      <c r="J18" s="101"/>
    </row>
    <row r="19" ht="24.95" customHeight="1" spans="1:10">
      <c r="A19" s="11" t="s">
        <v>920</v>
      </c>
      <c r="B19" s="11"/>
      <c r="C19" s="11"/>
      <c r="D19" s="11"/>
      <c r="E19" s="11"/>
      <c r="F19" s="11"/>
      <c r="G19" s="11"/>
      <c r="H19" s="11">
        <v>100</v>
      </c>
      <c r="I19" s="105">
        <f>SUM(I7,I15:I18)</f>
        <v>100</v>
      </c>
      <c r="J19" s="11"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dataValidations count="1">
    <dataValidation type="list" allowBlank="1" showInputMessage="1" sqref="J19">
      <formula1>"优,良,中,差"</formula1>
    </dataValidation>
  </dataValidations>
  <pageMargins left="0.75" right="0.75" top="1" bottom="1" header="0.511805555555556" footer="0.511805555555556"/>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4.4"/>
  <cols>
    <col min="1" max="16384" width="9" style="39"/>
  </cols>
  <sheetData>
    <row r="1" spans="1:10">
      <c r="A1" s="3"/>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1097</v>
      </c>
      <c r="D4" s="7"/>
      <c r="E4" s="7"/>
      <c r="F4" s="7"/>
      <c r="G4" s="7"/>
      <c r="H4" s="7"/>
      <c r="I4" s="7"/>
      <c r="J4" s="7"/>
    </row>
    <row r="5" spans="1:10">
      <c r="A5" s="6" t="s">
        <v>886</v>
      </c>
      <c r="B5" s="6"/>
      <c r="C5" s="8" t="s">
        <v>1082</v>
      </c>
      <c r="D5" s="8"/>
      <c r="E5" s="8"/>
      <c r="F5" s="6" t="s">
        <v>888</v>
      </c>
      <c r="G5" s="7" t="s">
        <v>1082</v>
      </c>
      <c r="H5" s="7"/>
      <c r="I5" s="7"/>
      <c r="J5" s="7"/>
    </row>
    <row r="6" ht="28.8" spans="1:10">
      <c r="A6" s="6" t="s">
        <v>889</v>
      </c>
      <c r="B6" s="6"/>
      <c r="C6" s="6"/>
      <c r="D6" s="6" t="s">
        <v>798</v>
      </c>
      <c r="E6" s="6" t="s">
        <v>706</v>
      </c>
      <c r="F6" s="6" t="s">
        <v>890</v>
      </c>
      <c r="G6" s="6" t="s">
        <v>891</v>
      </c>
      <c r="H6" s="6" t="s">
        <v>892</v>
      </c>
      <c r="I6" s="6" t="s">
        <v>893</v>
      </c>
      <c r="J6" s="6"/>
    </row>
    <row r="7" ht="28.8" spans="1:10">
      <c r="A7" s="6"/>
      <c r="B7" s="6"/>
      <c r="C7" s="9" t="s">
        <v>807</v>
      </c>
      <c r="D7" s="88">
        <v>6000</v>
      </c>
      <c r="E7" s="88">
        <v>6000</v>
      </c>
      <c r="F7" s="88">
        <v>6000</v>
      </c>
      <c r="G7" s="11">
        <v>10</v>
      </c>
      <c r="H7" s="12" t="str">
        <f t="shared" ref="H7:H10" si="0">IF(E7&gt;0,ROUND(F7/E7,3)*100&amp;"%","—")</f>
        <v>100%</v>
      </c>
      <c r="I7" s="37">
        <v>10</v>
      </c>
      <c r="J7" s="37"/>
    </row>
    <row r="8" ht="57.6" spans="1:10">
      <c r="A8" s="6"/>
      <c r="B8" s="6"/>
      <c r="C8" s="9" t="s">
        <v>894</v>
      </c>
      <c r="D8" s="88">
        <v>6000</v>
      </c>
      <c r="E8" s="15">
        <v>6000</v>
      </c>
      <c r="F8" s="15">
        <v>6000</v>
      </c>
      <c r="G8" s="6" t="s">
        <v>710</v>
      </c>
      <c r="H8" s="12" t="str">
        <f t="shared" si="0"/>
        <v>100%</v>
      </c>
      <c r="I8" s="37" t="s">
        <v>710</v>
      </c>
      <c r="J8" s="37"/>
    </row>
    <row r="9" ht="57.6" spans="1:10">
      <c r="A9" s="6"/>
      <c r="B9" s="6"/>
      <c r="C9" s="9" t="s">
        <v>895</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6" t="s">
        <v>897</v>
      </c>
      <c r="B11" s="6" t="s">
        <v>898</v>
      </c>
      <c r="C11" s="6"/>
      <c r="D11" s="6"/>
      <c r="E11" s="6"/>
      <c r="F11" s="37" t="s">
        <v>899</v>
      </c>
      <c r="G11" s="37"/>
      <c r="H11" s="37"/>
      <c r="I11" s="37"/>
      <c r="J11" s="37"/>
    </row>
    <row r="12" spans="1:10">
      <c r="A12" s="6"/>
      <c r="B12" s="92" t="s">
        <v>1091</v>
      </c>
      <c r="C12" s="93"/>
      <c r="D12" s="93"/>
      <c r="E12" s="94"/>
      <c r="F12" s="37" t="s">
        <v>1092</v>
      </c>
      <c r="G12" s="37"/>
      <c r="H12" s="37"/>
      <c r="I12" s="37"/>
      <c r="J12" s="37"/>
    </row>
    <row r="13" spans="1:10">
      <c r="A13" s="95" t="s">
        <v>816</v>
      </c>
      <c r="B13" s="96"/>
      <c r="C13" s="96"/>
      <c r="D13" s="96" t="s">
        <v>902</v>
      </c>
      <c r="E13" s="96"/>
      <c r="F13" s="96"/>
      <c r="G13" s="96" t="s">
        <v>820</v>
      </c>
      <c r="H13" s="85" t="s">
        <v>1086</v>
      </c>
      <c r="I13" s="96" t="s">
        <v>893</v>
      </c>
      <c r="J13" s="102" t="s">
        <v>934</v>
      </c>
    </row>
    <row r="14" spans="1:10">
      <c r="A14" s="97" t="s">
        <v>822</v>
      </c>
      <c r="B14" s="98" t="s">
        <v>823</v>
      </c>
      <c r="C14" s="98" t="s">
        <v>824</v>
      </c>
      <c r="D14" s="98" t="s">
        <v>817</v>
      </c>
      <c r="E14" s="98" t="s">
        <v>818</v>
      </c>
      <c r="F14" s="98" t="s">
        <v>819</v>
      </c>
      <c r="G14" s="98"/>
      <c r="H14" s="89"/>
      <c r="I14" s="98"/>
      <c r="J14" s="103"/>
    </row>
    <row r="15" ht="28.8" spans="1:10">
      <c r="A15" s="24" t="s">
        <v>825</v>
      </c>
      <c r="B15" s="24" t="s">
        <v>826</v>
      </c>
      <c r="C15" s="99" t="s">
        <v>1093</v>
      </c>
      <c r="D15" s="54" t="s">
        <v>834</v>
      </c>
      <c r="E15" s="15">
        <v>6000</v>
      </c>
      <c r="F15" s="24" t="s">
        <v>908</v>
      </c>
      <c r="G15" s="15">
        <v>6000</v>
      </c>
      <c r="H15" s="24">
        <v>30</v>
      </c>
      <c r="I15" s="24">
        <v>30</v>
      </c>
      <c r="J15" s="54"/>
    </row>
    <row r="16" ht="57.6" spans="1:10">
      <c r="A16" s="24" t="s">
        <v>863</v>
      </c>
      <c r="B16" s="24" t="s">
        <v>868</v>
      </c>
      <c r="C16" s="99" t="s">
        <v>1094</v>
      </c>
      <c r="D16" s="54"/>
      <c r="E16" s="100" t="s">
        <v>1094</v>
      </c>
      <c r="F16" s="24" t="s">
        <v>841</v>
      </c>
      <c r="G16" s="100" t="s">
        <v>1094</v>
      </c>
      <c r="H16" s="24">
        <v>30</v>
      </c>
      <c r="I16" s="24">
        <v>30</v>
      </c>
      <c r="J16" s="104"/>
    </row>
    <row r="17" ht="57.6" spans="1:10">
      <c r="A17" s="24" t="s">
        <v>874</v>
      </c>
      <c r="B17" s="54" t="s">
        <v>940</v>
      </c>
      <c r="C17" s="99" t="s">
        <v>975</v>
      </c>
      <c r="D17" s="54"/>
      <c r="E17" s="83" t="s">
        <v>1095</v>
      </c>
      <c r="F17" s="24" t="s">
        <v>841</v>
      </c>
      <c r="G17" s="32">
        <v>0.95</v>
      </c>
      <c r="H17" s="24">
        <v>30</v>
      </c>
      <c r="I17" s="24">
        <v>30</v>
      </c>
      <c r="J17" s="104"/>
    </row>
    <row r="18" spans="1:10">
      <c r="A18" s="95" t="s">
        <v>918</v>
      </c>
      <c r="B18" s="96"/>
      <c r="C18" s="96"/>
      <c r="D18" s="101" t="s">
        <v>791</v>
      </c>
      <c r="E18" s="101"/>
      <c r="F18" s="101"/>
      <c r="G18" s="101"/>
      <c r="H18" s="101"/>
      <c r="I18" s="101"/>
      <c r="J18" s="101"/>
    </row>
    <row r="19" spans="1:10">
      <c r="A19" s="11" t="s">
        <v>920</v>
      </c>
      <c r="B19" s="11"/>
      <c r="C19" s="11"/>
      <c r="D19" s="11"/>
      <c r="E19" s="11"/>
      <c r="F19" s="11"/>
      <c r="G19" s="11"/>
      <c r="H19" s="11">
        <v>100</v>
      </c>
      <c r="I19" s="105">
        <f>SUM(I7,I15:I18)</f>
        <v>100</v>
      </c>
      <c r="J19" s="11"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dataValidations count="1">
    <dataValidation type="list" allowBlank="1" showInputMessage="1" sqref="J19">
      <formula1>"优,良,中,差"</formula1>
    </dataValidation>
  </dataValidations>
  <pageMargins left="0.75" right="0.75" top="1" bottom="1" header="0.511805555555556" footer="0.511805555555556"/>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D8" sqref="D8"/>
    </sheetView>
  </sheetViews>
  <sheetFormatPr defaultColWidth="9" defaultRowHeight="14.4"/>
  <cols>
    <col min="1" max="16384" width="9" style="39"/>
  </cols>
  <sheetData>
    <row r="1" spans="1:10">
      <c r="A1" s="3"/>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1098</v>
      </c>
      <c r="D4" s="7"/>
      <c r="E4" s="7"/>
      <c r="F4" s="7"/>
      <c r="G4" s="7"/>
      <c r="H4" s="7"/>
      <c r="I4" s="7"/>
      <c r="J4" s="7"/>
    </row>
    <row r="5" spans="1:10">
      <c r="A5" s="6" t="s">
        <v>886</v>
      </c>
      <c r="B5" s="6"/>
      <c r="C5" s="8" t="s">
        <v>1082</v>
      </c>
      <c r="D5" s="8"/>
      <c r="E5" s="8"/>
      <c r="F5" s="6" t="s">
        <v>888</v>
      </c>
      <c r="G5" s="7" t="s">
        <v>1082</v>
      </c>
      <c r="H5" s="7"/>
      <c r="I5" s="7"/>
      <c r="J5" s="7"/>
    </row>
    <row r="6" ht="28.8" spans="1:10">
      <c r="A6" s="6" t="s">
        <v>889</v>
      </c>
      <c r="B6" s="6"/>
      <c r="C6" s="6"/>
      <c r="D6" s="6" t="s">
        <v>798</v>
      </c>
      <c r="E6" s="6" t="s">
        <v>706</v>
      </c>
      <c r="F6" s="6" t="s">
        <v>890</v>
      </c>
      <c r="G6" s="6" t="s">
        <v>891</v>
      </c>
      <c r="H6" s="6" t="s">
        <v>892</v>
      </c>
      <c r="I6" s="6" t="s">
        <v>893</v>
      </c>
      <c r="J6" s="6"/>
    </row>
    <row r="7" ht="28.8" spans="1:10">
      <c r="A7" s="6"/>
      <c r="B7" s="6"/>
      <c r="C7" s="9" t="s">
        <v>807</v>
      </c>
      <c r="D7" s="88">
        <v>13000</v>
      </c>
      <c r="E7" s="88">
        <v>13000</v>
      </c>
      <c r="F7" s="88">
        <v>13000</v>
      </c>
      <c r="G7" s="11">
        <v>10</v>
      </c>
      <c r="H7" s="12" t="str">
        <f t="shared" ref="H7:H10" si="0">IF(E7&gt;0,ROUND(F7/E7,3)*100&amp;"%","—")</f>
        <v>100%</v>
      </c>
      <c r="I7" s="37">
        <v>10</v>
      </c>
      <c r="J7" s="37"/>
    </row>
    <row r="8" ht="57.6" spans="1:10">
      <c r="A8" s="6"/>
      <c r="B8" s="6"/>
      <c r="C8" s="9" t="s">
        <v>894</v>
      </c>
      <c r="D8" s="88">
        <v>13000</v>
      </c>
      <c r="E8" s="15">
        <v>13000</v>
      </c>
      <c r="F8" s="15">
        <v>13000</v>
      </c>
      <c r="G8" s="6" t="s">
        <v>710</v>
      </c>
      <c r="H8" s="14" t="str">
        <f t="shared" si="0"/>
        <v>100%</v>
      </c>
      <c r="I8" s="37" t="s">
        <v>710</v>
      </c>
      <c r="J8" s="37"/>
    </row>
    <row r="9" ht="57.6" spans="1:10">
      <c r="A9" s="6"/>
      <c r="B9" s="6"/>
      <c r="C9" s="9" t="s">
        <v>895</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63"/>
      <c r="B12" s="19" t="s">
        <v>1099</v>
      </c>
      <c r="C12" s="19"/>
      <c r="D12" s="19"/>
      <c r="E12" s="19"/>
      <c r="F12" s="19"/>
      <c r="G12" s="19" t="s">
        <v>1099</v>
      </c>
      <c r="H12" s="19"/>
      <c r="I12" s="19"/>
      <c r="J12" s="19"/>
    </row>
    <row r="13" spans="1:10">
      <c r="A13" s="21" t="s">
        <v>816</v>
      </c>
      <c r="B13" s="17"/>
      <c r="C13" s="17"/>
      <c r="D13" s="17" t="s">
        <v>902</v>
      </c>
      <c r="E13" s="17"/>
      <c r="F13" s="17"/>
      <c r="G13" s="64" t="s">
        <v>820</v>
      </c>
      <c r="H13" s="85" t="s">
        <v>1086</v>
      </c>
      <c r="I13" s="17" t="s">
        <v>893</v>
      </c>
      <c r="J13" s="29" t="s">
        <v>934</v>
      </c>
    </row>
    <row r="14" spans="1:10">
      <c r="A14" s="21" t="s">
        <v>822</v>
      </c>
      <c r="B14" s="17" t="s">
        <v>823</v>
      </c>
      <c r="C14" s="17" t="s">
        <v>824</v>
      </c>
      <c r="D14" s="17" t="s">
        <v>817</v>
      </c>
      <c r="E14" s="17" t="s">
        <v>818</v>
      </c>
      <c r="F14" s="17" t="s">
        <v>819</v>
      </c>
      <c r="G14" s="66"/>
      <c r="H14" s="89"/>
      <c r="I14" s="17"/>
      <c r="J14" s="29"/>
    </row>
    <row r="15" spans="1:10">
      <c r="A15" s="21" t="s">
        <v>825</v>
      </c>
      <c r="B15" s="17" t="s">
        <v>826</v>
      </c>
      <c r="C15" s="33" t="s">
        <v>1100</v>
      </c>
      <c r="D15" s="29" t="s">
        <v>834</v>
      </c>
      <c r="E15" s="15">
        <v>13000</v>
      </c>
      <c r="F15" s="68" t="s">
        <v>908</v>
      </c>
      <c r="G15" s="15">
        <v>13000</v>
      </c>
      <c r="H15" s="17">
        <v>20</v>
      </c>
      <c r="I15" s="74">
        <v>20</v>
      </c>
      <c r="J15" s="17"/>
    </row>
    <row r="16" ht="43.2" spans="1:10">
      <c r="A16" s="21"/>
      <c r="B16" s="17" t="s">
        <v>838</v>
      </c>
      <c r="C16" s="29" t="s">
        <v>1101</v>
      </c>
      <c r="D16" s="29"/>
      <c r="E16" s="69">
        <v>98</v>
      </c>
      <c r="F16" s="70" t="s">
        <v>841</v>
      </c>
      <c r="G16" s="71">
        <v>98</v>
      </c>
      <c r="H16" s="17">
        <v>20</v>
      </c>
      <c r="I16" s="74">
        <v>20</v>
      </c>
      <c r="J16" s="17"/>
    </row>
    <row r="17" spans="1:10">
      <c r="A17" s="21"/>
      <c r="B17" s="17" t="s">
        <v>905</v>
      </c>
      <c r="C17" s="33" t="s">
        <v>1102</v>
      </c>
      <c r="D17" s="29"/>
      <c r="E17" s="86" t="s">
        <v>1103</v>
      </c>
      <c r="F17" s="87" t="s">
        <v>867</v>
      </c>
      <c r="G17" s="73" t="s">
        <v>1103</v>
      </c>
      <c r="H17" s="74">
        <v>15</v>
      </c>
      <c r="I17" s="74">
        <v>15</v>
      </c>
      <c r="J17" s="33"/>
    </row>
    <row r="18" ht="57.6" spans="1:10">
      <c r="A18" s="21" t="s">
        <v>863</v>
      </c>
      <c r="B18" s="17" t="s">
        <v>868</v>
      </c>
      <c r="C18" s="19" t="s">
        <v>1104</v>
      </c>
      <c r="D18" s="29"/>
      <c r="E18" s="72" t="s">
        <v>1105</v>
      </c>
      <c r="F18" s="73"/>
      <c r="G18" s="73" t="s">
        <v>1105</v>
      </c>
      <c r="H18" s="74">
        <v>10</v>
      </c>
      <c r="I18" s="74">
        <v>10</v>
      </c>
      <c r="J18" s="33"/>
    </row>
    <row r="19" ht="43.2" spans="1:10">
      <c r="A19" s="21"/>
      <c r="B19" s="17" t="s">
        <v>938</v>
      </c>
      <c r="C19" s="19" t="s">
        <v>1106</v>
      </c>
      <c r="D19" s="29"/>
      <c r="E19" s="17">
        <v>95</v>
      </c>
      <c r="F19" s="17" t="s">
        <v>841</v>
      </c>
      <c r="G19" s="17">
        <v>95</v>
      </c>
      <c r="H19" s="17">
        <v>20</v>
      </c>
      <c r="I19" s="74">
        <v>20</v>
      </c>
      <c r="J19" s="17"/>
    </row>
    <row r="20" ht="57.6" spans="1:10">
      <c r="A20" s="21" t="s">
        <v>874</v>
      </c>
      <c r="B20" s="29" t="s">
        <v>940</v>
      </c>
      <c r="C20" s="33" t="s">
        <v>975</v>
      </c>
      <c r="D20" s="29"/>
      <c r="E20" s="17">
        <v>90</v>
      </c>
      <c r="F20" s="17" t="s">
        <v>841</v>
      </c>
      <c r="G20" s="17">
        <v>90</v>
      </c>
      <c r="H20" s="17">
        <v>15</v>
      </c>
      <c r="I20" s="74">
        <v>15</v>
      </c>
      <c r="J20" s="33"/>
    </row>
    <row r="21" spans="1:10">
      <c r="A21" s="21" t="s">
        <v>918</v>
      </c>
      <c r="B21" s="17"/>
      <c r="C21" s="17"/>
      <c r="D21" s="17" t="s">
        <v>791</v>
      </c>
      <c r="E21" s="17"/>
      <c r="F21" s="17"/>
      <c r="G21" s="17"/>
      <c r="H21" s="17"/>
      <c r="I21" s="17"/>
      <c r="J21" s="17"/>
    </row>
    <row r="22" spans="1:10">
      <c r="A22" s="90" t="s">
        <v>920</v>
      </c>
      <c r="B22" s="91"/>
      <c r="C22" s="91"/>
      <c r="D22" s="91"/>
      <c r="E22" s="91"/>
      <c r="F22" s="91"/>
      <c r="G22" s="91"/>
      <c r="H22" s="91" t="s">
        <v>847</v>
      </c>
      <c r="I22" s="91">
        <f>I15+I16+I17+I18+I19+I20</f>
        <v>100</v>
      </c>
      <c r="J22" s="11" t="s">
        <v>921</v>
      </c>
    </row>
    <row r="23" spans="1:10">
      <c r="A23" s="35" t="s">
        <v>878</v>
      </c>
      <c r="B23" s="35"/>
      <c r="C23" s="35"/>
      <c r="D23" s="35"/>
      <c r="E23" s="35"/>
      <c r="F23" s="35"/>
      <c r="G23" s="35"/>
      <c r="H23" s="35"/>
      <c r="I23" s="35"/>
      <c r="J23" s="35"/>
    </row>
    <row r="24" spans="1:10">
      <c r="A24" s="35" t="s">
        <v>879</v>
      </c>
      <c r="B24" s="35"/>
      <c r="C24" s="35"/>
      <c r="D24" s="35"/>
      <c r="E24" s="35"/>
      <c r="F24" s="35"/>
      <c r="G24" s="35"/>
      <c r="H24" s="35"/>
      <c r="I24" s="35"/>
      <c r="J24" s="35"/>
    </row>
    <row r="25" spans="1:10">
      <c r="A25" s="35" t="s">
        <v>880</v>
      </c>
      <c r="B25" s="35"/>
      <c r="C25" s="35"/>
      <c r="D25" s="35"/>
      <c r="E25" s="35"/>
      <c r="F25" s="35"/>
      <c r="G25" s="35"/>
      <c r="H25" s="35"/>
      <c r="I25" s="35"/>
      <c r="J25" s="35"/>
    </row>
    <row r="26" spans="1:10">
      <c r="A26" s="35" t="s">
        <v>942</v>
      </c>
      <c r="B26" s="35"/>
      <c r="C26" s="35"/>
      <c r="D26" s="35"/>
      <c r="E26" s="35"/>
      <c r="F26" s="35"/>
      <c r="G26" s="35"/>
      <c r="H26" s="35"/>
      <c r="I26" s="35"/>
      <c r="J26" s="35"/>
    </row>
    <row r="27" spans="1:10">
      <c r="A27" s="35" t="s">
        <v>943</v>
      </c>
      <c r="B27" s="35"/>
      <c r="C27" s="35"/>
      <c r="D27" s="35"/>
      <c r="E27" s="35"/>
      <c r="F27" s="35"/>
      <c r="G27" s="35"/>
      <c r="H27" s="35"/>
      <c r="I27" s="35"/>
      <c r="J27" s="35"/>
    </row>
    <row r="28" spans="1:10">
      <c r="A28" s="35" t="s">
        <v>944</v>
      </c>
      <c r="B28" s="35"/>
      <c r="C28" s="35"/>
      <c r="D28" s="35"/>
      <c r="E28" s="35"/>
      <c r="F28" s="35"/>
      <c r="G28" s="35"/>
      <c r="H28" s="35"/>
      <c r="I28" s="35"/>
      <c r="J28" s="35"/>
    </row>
    <row r="29" spans="1:10">
      <c r="A29" s="35" t="s">
        <v>945</v>
      </c>
      <c r="B29" s="35"/>
      <c r="C29" s="35"/>
      <c r="D29" s="35"/>
      <c r="E29" s="35"/>
      <c r="F29" s="35"/>
      <c r="G29" s="35"/>
      <c r="H29" s="35"/>
      <c r="I29" s="35"/>
      <c r="J29"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1:C21"/>
    <mergeCell ref="D21:J21"/>
    <mergeCell ref="A22:G22"/>
    <mergeCell ref="A23:J23"/>
    <mergeCell ref="A24:J24"/>
    <mergeCell ref="A25:J25"/>
    <mergeCell ref="A26:J26"/>
    <mergeCell ref="A27:J27"/>
    <mergeCell ref="A28:J28"/>
    <mergeCell ref="A29:J29"/>
    <mergeCell ref="A11:A12"/>
    <mergeCell ref="A15:A17"/>
    <mergeCell ref="A18:A19"/>
    <mergeCell ref="D15:D20"/>
    <mergeCell ref="G13:G14"/>
    <mergeCell ref="H13:H14"/>
    <mergeCell ref="I13:I14"/>
    <mergeCell ref="J13:J14"/>
    <mergeCell ref="A6:B10"/>
  </mergeCells>
  <dataValidations count="1">
    <dataValidation type="list" allowBlank="1" showInputMessage="1" sqref="J22">
      <formula1>"优,良,中,差"</formula1>
    </dataValidation>
  </dataValidations>
  <pageMargins left="0.75" right="0.75" top="1" bottom="1" header="0.511805555555556" footer="0.511805555555556"/>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D8" sqref="D8"/>
    </sheetView>
  </sheetViews>
  <sheetFormatPr defaultColWidth="9" defaultRowHeight="14.4"/>
  <cols>
    <col min="1"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1107</v>
      </c>
      <c r="D4" s="7"/>
      <c r="E4" s="7"/>
      <c r="F4" s="7"/>
      <c r="G4" s="7"/>
      <c r="H4" s="7"/>
      <c r="I4" s="7"/>
      <c r="J4" s="7"/>
    </row>
    <row r="5" spans="1:10">
      <c r="A5" s="6" t="s">
        <v>886</v>
      </c>
      <c r="B5" s="6"/>
      <c r="C5" s="8" t="s">
        <v>1082</v>
      </c>
      <c r="D5" s="8"/>
      <c r="E5" s="8"/>
      <c r="F5" s="6" t="s">
        <v>888</v>
      </c>
      <c r="G5" s="7" t="s">
        <v>1082</v>
      </c>
      <c r="H5" s="7"/>
      <c r="I5" s="7"/>
      <c r="J5" s="7"/>
    </row>
    <row r="6" ht="28.8" spans="1:10">
      <c r="A6" s="6" t="s">
        <v>889</v>
      </c>
      <c r="B6" s="6"/>
      <c r="C6" s="6"/>
      <c r="D6" s="6" t="s">
        <v>798</v>
      </c>
      <c r="E6" s="6" t="s">
        <v>706</v>
      </c>
      <c r="F6" s="6" t="s">
        <v>890</v>
      </c>
      <c r="G6" s="6" t="s">
        <v>891</v>
      </c>
      <c r="H6" s="6" t="s">
        <v>892</v>
      </c>
      <c r="I6" s="6" t="s">
        <v>893</v>
      </c>
      <c r="J6" s="6"/>
    </row>
    <row r="7" ht="28.8" spans="1:10">
      <c r="A7" s="6"/>
      <c r="B7" s="6"/>
      <c r="C7" s="9" t="s">
        <v>807</v>
      </c>
      <c r="D7" s="88">
        <v>76303</v>
      </c>
      <c r="E7" s="88">
        <v>76303</v>
      </c>
      <c r="F7" s="88">
        <v>76303</v>
      </c>
      <c r="G7" s="11">
        <v>10</v>
      </c>
      <c r="H7" s="12" t="str">
        <f t="shared" ref="H7:H10" si="0">IF(E7&gt;0,ROUND(F7/E7,3)*100&amp;"%","—")</f>
        <v>100%</v>
      </c>
      <c r="I7" s="37">
        <v>10</v>
      </c>
      <c r="J7" s="37"/>
    </row>
    <row r="8" ht="57.6" spans="1:10">
      <c r="A8" s="6"/>
      <c r="B8" s="6"/>
      <c r="C8" s="9" t="s">
        <v>894</v>
      </c>
      <c r="D8" s="88">
        <v>76303</v>
      </c>
      <c r="E8" s="15">
        <v>76303</v>
      </c>
      <c r="F8" s="15">
        <v>76303</v>
      </c>
      <c r="G8" s="6" t="s">
        <v>710</v>
      </c>
      <c r="H8" s="14" t="str">
        <f t="shared" si="0"/>
        <v>100%</v>
      </c>
      <c r="I8" s="37" t="s">
        <v>710</v>
      </c>
      <c r="J8" s="37"/>
    </row>
    <row r="9" ht="57.6" spans="1:10">
      <c r="A9" s="6"/>
      <c r="B9" s="6"/>
      <c r="C9" s="9" t="s">
        <v>895</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63"/>
      <c r="B12" s="19" t="s">
        <v>1108</v>
      </c>
      <c r="C12" s="19"/>
      <c r="D12" s="19"/>
      <c r="E12" s="19"/>
      <c r="F12" s="19"/>
      <c r="G12" s="19" t="s">
        <v>1108</v>
      </c>
      <c r="H12" s="19"/>
      <c r="I12" s="19"/>
      <c r="J12" s="19"/>
    </row>
    <row r="13" spans="1:10">
      <c r="A13" s="21" t="s">
        <v>816</v>
      </c>
      <c r="B13" s="17"/>
      <c r="C13" s="17"/>
      <c r="D13" s="17" t="s">
        <v>902</v>
      </c>
      <c r="E13" s="17"/>
      <c r="F13" s="17"/>
      <c r="G13" s="64" t="s">
        <v>820</v>
      </c>
      <c r="H13" s="85" t="s">
        <v>1086</v>
      </c>
      <c r="I13" s="17" t="s">
        <v>893</v>
      </c>
      <c r="J13" s="29" t="s">
        <v>934</v>
      </c>
    </row>
    <row r="14" spans="1:10">
      <c r="A14" s="21" t="s">
        <v>822</v>
      </c>
      <c r="B14" s="17" t="s">
        <v>823</v>
      </c>
      <c r="C14" s="17" t="s">
        <v>824</v>
      </c>
      <c r="D14" s="17" t="s">
        <v>817</v>
      </c>
      <c r="E14" s="17" t="s">
        <v>818</v>
      </c>
      <c r="F14" s="17" t="s">
        <v>819</v>
      </c>
      <c r="G14" s="66"/>
      <c r="H14" s="89"/>
      <c r="I14" s="17"/>
      <c r="J14" s="29"/>
    </row>
    <row r="15" spans="1:10">
      <c r="A15" s="21" t="s">
        <v>825</v>
      </c>
      <c r="B15" s="17" t="s">
        <v>826</v>
      </c>
      <c r="C15" s="33" t="s">
        <v>1100</v>
      </c>
      <c r="D15" s="29" t="s">
        <v>834</v>
      </c>
      <c r="E15" s="15">
        <v>76303</v>
      </c>
      <c r="F15" s="68" t="s">
        <v>908</v>
      </c>
      <c r="G15" s="15">
        <v>76303</v>
      </c>
      <c r="H15" s="17">
        <v>20</v>
      </c>
      <c r="I15" s="74">
        <v>20</v>
      </c>
      <c r="J15" s="17"/>
    </row>
    <row r="16" ht="43.2" spans="1:10">
      <c r="A16" s="21"/>
      <c r="B16" s="17" t="s">
        <v>838</v>
      </c>
      <c r="C16" s="29" t="s">
        <v>1101</v>
      </c>
      <c r="D16" s="29"/>
      <c r="E16" s="69">
        <v>98</v>
      </c>
      <c r="F16" s="70" t="s">
        <v>841</v>
      </c>
      <c r="G16" s="71">
        <v>98</v>
      </c>
      <c r="H16" s="17">
        <v>20</v>
      </c>
      <c r="I16" s="74">
        <v>18</v>
      </c>
      <c r="J16" s="17"/>
    </row>
    <row r="17" ht="57.6" spans="1:10">
      <c r="A17" s="21" t="s">
        <v>863</v>
      </c>
      <c r="B17" s="17" t="s">
        <v>868</v>
      </c>
      <c r="C17" s="19" t="s">
        <v>1104</v>
      </c>
      <c r="D17" s="29"/>
      <c r="E17" s="72" t="s">
        <v>1105</v>
      </c>
      <c r="F17" s="73"/>
      <c r="G17" s="73" t="s">
        <v>1105</v>
      </c>
      <c r="H17" s="74">
        <v>20</v>
      </c>
      <c r="I17" s="74">
        <v>20</v>
      </c>
      <c r="J17" s="33"/>
    </row>
    <row r="18" ht="43.2" spans="1:10">
      <c r="A18" s="21"/>
      <c r="B18" s="17" t="s">
        <v>938</v>
      </c>
      <c r="C18" s="19" t="s">
        <v>1106</v>
      </c>
      <c r="D18" s="29"/>
      <c r="E18" s="17">
        <v>95</v>
      </c>
      <c r="F18" s="17" t="s">
        <v>841</v>
      </c>
      <c r="G18" s="17">
        <v>95</v>
      </c>
      <c r="H18" s="17">
        <v>10</v>
      </c>
      <c r="I18" s="74">
        <v>10</v>
      </c>
      <c r="J18" s="17"/>
    </row>
    <row r="19" ht="57.6" spans="1:10">
      <c r="A19" s="21" t="s">
        <v>874</v>
      </c>
      <c r="B19" s="29" t="s">
        <v>940</v>
      </c>
      <c r="C19" s="33" t="s">
        <v>975</v>
      </c>
      <c r="D19" s="29"/>
      <c r="E19" s="17">
        <v>90</v>
      </c>
      <c r="F19" s="17" t="s">
        <v>841</v>
      </c>
      <c r="G19" s="17">
        <v>90</v>
      </c>
      <c r="H19" s="17">
        <v>20</v>
      </c>
      <c r="I19" s="74">
        <v>20</v>
      </c>
      <c r="J19" s="33"/>
    </row>
    <row r="20" spans="1:10">
      <c r="A20" s="21" t="s">
        <v>918</v>
      </c>
      <c r="B20" s="17"/>
      <c r="C20" s="17"/>
      <c r="D20" s="17" t="s">
        <v>791</v>
      </c>
      <c r="E20" s="17"/>
      <c r="F20" s="17"/>
      <c r="G20" s="17"/>
      <c r="H20" s="17"/>
      <c r="I20" s="17"/>
      <c r="J20" s="17"/>
    </row>
    <row r="21" spans="1:10">
      <c r="A21" s="21" t="s">
        <v>920</v>
      </c>
      <c r="B21" s="17"/>
      <c r="C21" s="17"/>
      <c r="D21" s="17"/>
      <c r="E21" s="17"/>
      <c r="F21" s="17"/>
      <c r="G21" s="17"/>
      <c r="H21" s="17" t="s">
        <v>847</v>
      </c>
      <c r="I21" s="17">
        <v>100</v>
      </c>
      <c r="J21" s="17" t="s">
        <v>1109</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D8" sqref="D8"/>
    </sheetView>
  </sheetViews>
  <sheetFormatPr defaultColWidth="9" defaultRowHeight="14.4"/>
  <cols>
    <col min="1"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1110</v>
      </c>
      <c r="D4" s="7"/>
      <c r="E4" s="7"/>
      <c r="F4" s="7"/>
      <c r="G4" s="7"/>
      <c r="H4" s="7"/>
      <c r="I4" s="7"/>
      <c r="J4" s="7"/>
    </row>
    <row r="5" spans="1:10">
      <c r="A5" s="6" t="s">
        <v>886</v>
      </c>
      <c r="B5" s="6"/>
      <c r="C5" s="8" t="s">
        <v>1082</v>
      </c>
      <c r="D5" s="8"/>
      <c r="E5" s="8"/>
      <c r="F5" s="6" t="s">
        <v>888</v>
      </c>
      <c r="G5" s="7" t="s">
        <v>1082</v>
      </c>
      <c r="H5" s="7"/>
      <c r="I5" s="7"/>
      <c r="J5" s="7"/>
    </row>
    <row r="6" ht="28.8" spans="1:10">
      <c r="A6" s="6" t="s">
        <v>889</v>
      </c>
      <c r="B6" s="6"/>
      <c r="C6" s="6"/>
      <c r="D6" s="6" t="s">
        <v>798</v>
      </c>
      <c r="E6" s="6" t="s">
        <v>706</v>
      </c>
      <c r="F6" s="6" t="s">
        <v>890</v>
      </c>
      <c r="G6" s="6" t="s">
        <v>891</v>
      </c>
      <c r="H6" s="6" t="s">
        <v>892</v>
      </c>
      <c r="I6" s="6" t="s">
        <v>893</v>
      </c>
      <c r="J6" s="6"/>
    </row>
    <row r="7" ht="28.8" spans="1:10">
      <c r="A7" s="6"/>
      <c r="B7" s="6"/>
      <c r="C7" s="9" t="s">
        <v>807</v>
      </c>
      <c r="D7" s="88">
        <v>108894</v>
      </c>
      <c r="E7" s="88">
        <v>108894</v>
      </c>
      <c r="F7" s="88">
        <v>108894</v>
      </c>
      <c r="G7" s="11">
        <v>10</v>
      </c>
      <c r="H7" s="12" t="str">
        <f t="shared" ref="H7:H10" si="0">IF(E7&gt;0,ROUND(F7/E7,3)*100&amp;"%","—")</f>
        <v>100%</v>
      </c>
      <c r="I7" s="37">
        <v>10</v>
      </c>
      <c r="J7" s="37"/>
    </row>
    <row r="8" ht="57.6" spans="1:10">
      <c r="A8" s="6"/>
      <c r="B8" s="6"/>
      <c r="C8" s="9" t="s">
        <v>894</v>
      </c>
      <c r="D8" s="88">
        <v>108894</v>
      </c>
      <c r="E8" s="15">
        <v>108894</v>
      </c>
      <c r="F8" s="15">
        <v>108894</v>
      </c>
      <c r="G8" s="6" t="s">
        <v>710</v>
      </c>
      <c r="H8" s="14" t="str">
        <f t="shared" si="0"/>
        <v>100%</v>
      </c>
      <c r="I8" s="37" t="s">
        <v>710</v>
      </c>
      <c r="J8" s="37"/>
    </row>
    <row r="9" ht="57.6" spans="1:10">
      <c r="A9" s="6"/>
      <c r="B9" s="6"/>
      <c r="C9" s="9" t="s">
        <v>895</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63"/>
      <c r="B12" s="19" t="s">
        <v>1111</v>
      </c>
      <c r="C12" s="19"/>
      <c r="D12" s="19"/>
      <c r="E12" s="19"/>
      <c r="F12" s="19"/>
      <c r="G12" s="19" t="s">
        <v>1111</v>
      </c>
      <c r="H12" s="19"/>
      <c r="I12" s="19"/>
      <c r="J12" s="19"/>
    </row>
    <row r="13" spans="1:10">
      <c r="A13" s="21" t="s">
        <v>816</v>
      </c>
      <c r="B13" s="17"/>
      <c r="C13" s="17"/>
      <c r="D13" s="17" t="s">
        <v>902</v>
      </c>
      <c r="E13" s="17"/>
      <c r="F13" s="17"/>
      <c r="G13" s="64" t="s">
        <v>820</v>
      </c>
      <c r="H13" s="85" t="s">
        <v>1086</v>
      </c>
      <c r="I13" s="17" t="s">
        <v>893</v>
      </c>
      <c r="J13" s="29" t="s">
        <v>934</v>
      </c>
    </row>
    <row r="14" spans="1:10">
      <c r="A14" s="21" t="s">
        <v>822</v>
      </c>
      <c r="B14" s="17" t="s">
        <v>823</v>
      </c>
      <c r="C14" s="17" t="s">
        <v>824</v>
      </c>
      <c r="D14" s="17" t="s">
        <v>817</v>
      </c>
      <c r="E14" s="17" t="s">
        <v>818</v>
      </c>
      <c r="F14" s="17" t="s">
        <v>819</v>
      </c>
      <c r="G14" s="66"/>
      <c r="H14" s="89"/>
      <c r="I14" s="17"/>
      <c r="J14" s="29"/>
    </row>
    <row r="15" spans="1:10">
      <c r="A15" s="21" t="s">
        <v>825</v>
      </c>
      <c r="B15" s="17" t="s">
        <v>826</v>
      </c>
      <c r="C15" s="33" t="s">
        <v>1100</v>
      </c>
      <c r="D15" s="29" t="s">
        <v>834</v>
      </c>
      <c r="E15" s="15">
        <v>108894</v>
      </c>
      <c r="F15" s="68" t="s">
        <v>908</v>
      </c>
      <c r="G15" s="15">
        <v>108894</v>
      </c>
      <c r="H15" s="17">
        <v>20</v>
      </c>
      <c r="I15" s="17">
        <v>20</v>
      </c>
      <c r="J15" s="17"/>
    </row>
    <row r="16" ht="43.2" spans="1:10">
      <c r="A16" s="21"/>
      <c r="B16" s="17" t="s">
        <v>838</v>
      </c>
      <c r="C16" s="29" t="s">
        <v>1101</v>
      </c>
      <c r="D16" s="29"/>
      <c r="E16" s="69">
        <v>98</v>
      </c>
      <c r="F16" s="70" t="s">
        <v>841</v>
      </c>
      <c r="G16" s="71">
        <v>98</v>
      </c>
      <c r="H16" s="17">
        <v>20</v>
      </c>
      <c r="I16" s="17">
        <v>20</v>
      </c>
      <c r="J16" s="17"/>
    </row>
    <row r="17" ht="57.6" spans="1:10">
      <c r="A17" s="21" t="s">
        <v>863</v>
      </c>
      <c r="B17" s="17" t="s">
        <v>868</v>
      </c>
      <c r="C17" s="19" t="s">
        <v>1104</v>
      </c>
      <c r="D17" s="29"/>
      <c r="E17" s="72" t="s">
        <v>1105</v>
      </c>
      <c r="F17" s="73"/>
      <c r="G17" s="73" t="s">
        <v>1105</v>
      </c>
      <c r="H17" s="74">
        <v>20</v>
      </c>
      <c r="I17" s="74">
        <v>20</v>
      </c>
      <c r="J17" s="33"/>
    </row>
    <row r="18" ht="43.2" spans="1:10">
      <c r="A18" s="21"/>
      <c r="B18" s="17" t="s">
        <v>938</v>
      </c>
      <c r="C18" s="19" t="s">
        <v>1106</v>
      </c>
      <c r="D18" s="29"/>
      <c r="E18" s="17">
        <v>95</v>
      </c>
      <c r="F18" s="17" t="s">
        <v>841</v>
      </c>
      <c r="G18" s="17">
        <v>95</v>
      </c>
      <c r="H18" s="17">
        <v>20</v>
      </c>
      <c r="I18" s="17">
        <v>20</v>
      </c>
      <c r="J18" s="17"/>
    </row>
    <row r="19" ht="57.6" spans="1:10">
      <c r="A19" s="21" t="s">
        <v>874</v>
      </c>
      <c r="B19" s="29" t="s">
        <v>940</v>
      </c>
      <c r="C19" s="33" t="s">
        <v>975</v>
      </c>
      <c r="D19" s="29"/>
      <c r="E19" s="17">
        <v>90</v>
      </c>
      <c r="F19" s="17" t="s">
        <v>841</v>
      </c>
      <c r="G19" s="17">
        <v>90</v>
      </c>
      <c r="H19" s="17">
        <v>10</v>
      </c>
      <c r="I19" s="17">
        <v>10</v>
      </c>
      <c r="J19" s="33"/>
    </row>
    <row r="20" spans="1:10">
      <c r="A20" s="21" t="s">
        <v>918</v>
      </c>
      <c r="B20" s="17"/>
      <c r="C20" s="17"/>
      <c r="D20" s="17" t="s">
        <v>791</v>
      </c>
      <c r="E20" s="17"/>
      <c r="F20" s="17"/>
      <c r="G20" s="17"/>
      <c r="H20" s="17"/>
      <c r="I20" s="17"/>
      <c r="J20" s="17"/>
    </row>
    <row r="21" spans="1:10">
      <c r="A21" s="21" t="s">
        <v>920</v>
      </c>
      <c r="B21" s="17"/>
      <c r="C21" s="17"/>
      <c r="D21" s="17"/>
      <c r="E21" s="17"/>
      <c r="F21" s="17"/>
      <c r="G21" s="17"/>
      <c r="H21" s="17" t="s">
        <v>847</v>
      </c>
      <c r="I21" s="17">
        <v>100</v>
      </c>
      <c r="J21" s="17" t="s">
        <v>1109</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4.4"/>
  <cols>
    <col min="1"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1112</v>
      </c>
      <c r="D4" s="7"/>
      <c r="E4" s="7"/>
      <c r="F4" s="7"/>
      <c r="G4" s="7"/>
      <c r="H4" s="7"/>
      <c r="I4" s="7"/>
      <c r="J4" s="7"/>
    </row>
    <row r="5" spans="1:10">
      <c r="A5" s="6" t="s">
        <v>886</v>
      </c>
      <c r="B5" s="6"/>
      <c r="C5" s="8" t="s">
        <v>1082</v>
      </c>
      <c r="D5" s="8"/>
      <c r="E5" s="8"/>
      <c r="F5" s="6" t="s">
        <v>888</v>
      </c>
      <c r="G5" s="7" t="s">
        <v>1082</v>
      </c>
      <c r="H5" s="7"/>
      <c r="I5" s="7"/>
      <c r="J5" s="7"/>
    </row>
    <row r="6" ht="28.8" spans="1:10">
      <c r="A6" s="6" t="s">
        <v>889</v>
      </c>
      <c r="B6" s="6"/>
      <c r="C6" s="6"/>
      <c r="D6" s="6" t="s">
        <v>798</v>
      </c>
      <c r="E6" s="6" t="s">
        <v>706</v>
      </c>
      <c r="F6" s="6" t="s">
        <v>890</v>
      </c>
      <c r="G6" s="6" t="s">
        <v>891</v>
      </c>
      <c r="H6" s="6" t="s">
        <v>892</v>
      </c>
      <c r="I6" s="6" t="s">
        <v>893</v>
      </c>
      <c r="J6" s="6"/>
    </row>
    <row r="7" ht="28.8" spans="1:10">
      <c r="A7" s="6"/>
      <c r="B7" s="6"/>
      <c r="C7" s="9" t="s">
        <v>807</v>
      </c>
      <c r="D7" s="88">
        <v>384000</v>
      </c>
      <c r="E7" s="88">
        <v>384000</v>
      </c>
      <c r="F7" s="88">
        <v>384000</v>
      </c>
      <c r="G7" s="11">
        <v>10</v>
      </c>
      <c r="H7" s="12" t="str">
        <f t="shared" ref="H7:H10" si="0">IF(E7&gt;0,ROUND(F7/E7,3)*100&amp;"%","—")</f>
        <v>100%</v>
      </c>
      <c r="I7" s="37">
        <v>10</v>
      </c>
      <c r="J7" s="37"/>
    </row>
    <row r="8" ht="57.6" spans="1:10">
      <c r="A8" s="6"/>
      <c r="B8" s="6"/>
      <c r="C8" s="9" t="s">
        <v>894</v>
      </c>
      <c r="D8" s="88">
        <v>384000</v>
      </c>
      <c r="E8" s="15">
        <v>384000</v>
      </c>
      <c r="F8" s="15">
        <v>384000</v>
      </c>
      <c r="G8" s="6" t="s">
        <v>710</v>
      </c>
      <c r="H8" s="14" t="str">
        <f t="shared" si="0"/>
        <v>100%</v>
      </c>
      <c r="I8" s="37" t="s">
        <v>710</v>
      </c>
      <c r="J8" s="37"/>
    </row>
    <row r="9" ht="57.6" spans="1:10">
      <c r="A9" s="6"/>
      <c r="B9" s="6"/>
      <c r="C9" s="9" t="s">
        <v>895</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63"/>
      <c r="B12" s="19" t="s">
        <v>1113</v>
      </c>
      <c r="C12" s="19"/>
      <c r="D12" s="19"/>
      <c r="E12" s="19"/>
      <c r="F12" s="19"/>
      <c r="G12" s="19" t="s">
        <v>1113</v>
      </c>
      <c r="H12" s="19"/>
      <c r="I12" s="19"/>
      <c r="J12" s="19"/>
    </row>
    <row r="13" spans="1:10">
      <c r="A13" s="21" t="s">
        <v>816</v>
      </c>
      <c r="B13" s="17"/>
      <c r="C13" s="17"/>
      <c r="D13" s="17" t="s">
        <v>902</v>
      </c>
      <c r="E13" s="17"/>
      <c r="F13" s="17"/>
      <c r="G13" s="17" t="s">
        <v>820</v>
      </c>
      <c r="H13" s="85" t="s">
        <v>1086</v>
      </c>
      <c r="I13" s="17" t="s">
        <v>893</v>
      </c>
      <c r="J13" s="29" t="s">
        <v>934</v>
      </c>
    </row>
    <row r="14" spans="1:10">
      <c r="A14" s="22" t="s">
        <v>822</v>
      </c>
      <c r="B14" s="23" t="s">
        <v>823</v>
      </c>
      <c r="C14" s="17" t="s">
        <v>824</v>
      </c>
      <c r="D14" s="17" t="s">
        <v>817</v>
      </c>
      <c r="E14" s="17" t="s">
        <v>818</v>
      </c>
      <c r="F14" s="17" t="s">
        <v>819</v>
      </c>
      <c r="G14" s="23"/>
      <c r="H14" s="89"/>
      <c r="I14" s="17"/>
      <c r="J14" s="29"/>
    </row>
    <row r="15" ht="28.8" spans="1:10">
      <c r="A15" s="24" t="s">
        <v>825</v>
      </c>
      <c r="B15" s="24" t="s">
        <v>826</v>
      </c>
      <c r="C15" s="19" t="s">
        <v>973</v>
      </c>
      <c r="D15" s="80" t="s">
        <v>834</v>
      </c>
      <c r="E15" s="15">
        <v>384000</v>
      </c>
      <c r="F15" s="53" t="s">
        <v>908</v>
      </c>
      <c r="G15" s="15">
        <v>384000</v>
      </c>
      <c r="H15" s="24">
        <v>30</v>
      </c>
      <c r="I15" s="17">
        <v>30</v>
      </c>
      <c r="J15" s="29"/>
    </row>
    <row r="16" ht="57.6" spans="1:10">
      <c r="A16" s="24" t="s">
        <v>863</v>
      </c>
      <c r="B16" s="24" t="s">
        <v>868</v>
      </c>
      <c r="C16" s="27" t="s">
        <v>1114</v>
      </c>
      <c r="D16" s="80"/>
      <c r="E16" s="27" t="s">
        <v>1114</v>
      </c>
      <c r="F16" s="33" t="s">
        <v>841</v>
      </c>
      <c r="G16" s="27" t="s">
        <v>1114</v>
      </c>
      <c r="H16" s="17">
        <v>30</v>
      </c>
      <c r="I16" s="17">
        <v>30</v>
      </c>
      <c r="J16" s="33"/>
    </row>
    <row r="17" ht="57.6" spans="1:10">
      <c r="A17" s="24" t="s">
        <v>874</v>
      </c>
      <c r="B17" s="29" t="s">
        <v>940</v>
      </c>
      <c r="C17" s="19" t="s">
        <v>975</v>
      </c>
      <c r="D17" s="29"/>
      <c r="E17" s="52" t="s">
        <v>941</v>
      </c>
      <c r="F17" s="33" t="s">
        <v>841</v>
      </c>
      <c r="G17" s="32">
        <v>0.95</v>
      </c>
      <c r="H17" s="17">
        <v>30</v>
      </c>
      <c r="I17" s="17">
        <v>30</v>
      </c>
      <c r="J17" s="33"/>
    </row>
    <row r="18" spans="1:10">
      <c r="A18" s="21" t="s">
        <v>918</v>
      </c>
      <c r="B18" s="17"/>
      <c r="C18" s="17"/>
      <c r="D18" s="33" t="s">
        <v>791</v>
      </c>
      <c r="E18" s="33"/>
      <c r="F18" s="33"/>
      <c r="G18" s="33"/>
      <c r="H18" s="33"/>
      <c r="I18" s="33"/>
      <c r="J18" s="33"/>
    </row>
    <row r="19" spans="1:10">
      <c r="A19" s="21" t="s">
        <v>920</v>
      </c>
      <c r="B19" s="17"/>
      <c r="C19" s="17"/>
      <c r="D19" s="17"/>
      <c r="E19" s="17"/>
      <c r="F19" s="17"/>
      <c r="G19" s="17"/>
      <c r="H19" s="17" t="s">
        <v>847</v>
      </c>
      <c r="I19" s="17">
        <v>100</v>
      </c>
      <c r="J19" s="17"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D8" sqref="D8"/>
    </sheetView>
  </sheetViews>
  <sheetFormatPr defaultColWidth="9" defaultRowHeight="14.4"/>
  <cols>
    <col min="1"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1115</v>
      </c>
      <c r="D4" s="7"/>
      <c r="E4" s="7"/>
      <c r="F4" s="7"/>
      <c r="G4" s="7"/>
      <c r="H4" s="7"/>
      <c r="I4" s="7"/>
      <c r="J4" s="7"/>
    </row>
    <row r="5" spans="1:10">
      <c r="A5" s="6" t="s">
        <v>886</v>
      </c>
      <c r="B5" s="6"/>
      <c r="C5" s="8" t="s">
        <v>1082</v>
      </c>
      <c r="D5" s="8"/>
      <c r="E5" s="8"/>
      <c r="F5" s="6" t="s">
        <v>888</v>
      </c>
      <c r="G5" s="7" t="s">
        <v>1082</v>
      </c>
      <c r="H5" s="7"/>
      <c r="I5" s="7"/>
      <c r="J5" s="7"/>
    </row>
    <row r="6" ht="28.8" spans="1:10">
      <c r="A6" s="6" t="s">
        <v>889</v>
      </c>
      <c r="B6" s="6"/>
      <c r="C6" s="6"/>
      <c r="D6" s="6" t="s">
        <v>798</v>
      </c>
      <c r="E6" s="6" t="s">
        <v>706</v>
      </c>
      <c r="F6" s="6" t="s">
        <v>890</v>
      </c>
      <c r="G6" s="6" t="s">
        <v>891</v>
      </c>
      <c r="H6" s="6" t="s">
        <v>892</v>
      </c>
      <c r="I6" s="6" t="s">
        <v>893</v>
      </c>
      <c r="J6" s="6"/>
    </row>
    <row r="7" ht="28.8" spans="1:10">
      <c r="A7" s="6"/>
      <c r="B7" s="6"/>
      <c r="C7" s="9" t="s">
        <v>807</v>
      </c>
      <c r="D7" s="88">
        <v>50000</v>
      </c>
      <c r="E7" s="88">
        <v>50000</v>
      </c>
      <c r="F7" s="15">
        <v>50000</v>
      </c>
      <c r="G7" s="11">
        <v>10</v>
      </c>
      <c r="H7" s="12" t="str">
        <f t="shared" ref="H7:H10" si="0">IF(E7&gt;0,ROUND(F7/E7,3)*100&amp;"%","—")</f>
        <v>100%</v>
      </c>
      <c r="I7" s="37">
        <v>10</v>
      </c>
      <c r="J7" s="37"/>
    </row>
    <row r="8" ht="57.6" spans="1:10">
      <c r="A8" s="6"/>
      <c r="B8" s="6"/>
      <c r="C8" s="9" t="s">
        <v>894</v>
      </c>
      <c r="D8" s="88">
        <v>50000</v>
      </c>
      <c r="E8" s="15">
        <v>50000</v>
      </c>
      <c r="F8" s="15">
        <v>50000</v>
      </c>
      <c r="G8" s="6" t="s">
        <v>710</v>
      </c>
      <c r="H8" s="14" t="str">
        <f t="shared" si="0"/>
        <v>100%</v>
      </c>
      <c r="I8" s="37" t="s">
        <v>710</v>
      </c>
      <c r="J8" s="37"/>
    </row>
    <row r="9" ht="57.6" spans="1:10">
      <c r="A9" s="6"/>
      <c r="B9" s="6"/>
      <c r="C9" s="9" t="s">
        <v>895</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63"/>
      <c r="B12" s="19" t="s">
        <v>1116</v>
      </c>
      <c r="C12" s="19"/>
      <c r="D12" s="19"/>
      <c r="E12" s="19"/>
      <c r="F12" s="19"/>
      <c r="G12" s="19" t="s">
        <v>1116</v>
      </c>
      <c r="H12" s="19"/>
      <c r="I12" s="19"/>
      <c r="J12" s="19"/>
    </row>
    <row r="13" spans="1:10">
      <c r="A13" s="21" t="s">
        <v>816</v>
      </c>
      <c r="B13" s="17"/>
      <c r="C13" s="17"/>
      <c r="D13" s="17" t="s">
        <v>902</v>
      </c>
      <c r="E13" s="17"/>
      <c r="F13" s="17"/>
      <c r="G13" s="64" t="s">
        <v>820</v>
      </c>
      <c r="H13" s="85" t="s">
        <v>1086</v>
      </c>
      <c r="I13" s="17" t="s">
        <v>893</v>
      </c>
      <c r="J13" s="29" t="s">
        <v>934</v>
      </c>
    </row>
    <row r="14" spans="1:10">
      <c r="A14" s="21" t="s">
        <v>822</v>
      </c>
      <c r="B14" s="17" t="s">
        <v>823</v>
      </c>
      <c r="C14" s="17" t="s">
        <v>824</v>
      </c>
      <c r="D14" s="17" t="s">
        <v>817</v>
      </c>
      <c r="E14" s="17" t="s">
        <v>818</v>
      </c>
      <c r="F14" s="17" t="s">
        <v>819</v>
      </c>
      <c r="G14" s="66"/>
      <c r="H14" s="89"/>
      <c r="I14" s="17"/>
      <c r="J14" s="29"/>
    </row>
    <row r="15" spans="1:10">
      <c r="A15" s="21" t="s">
        <v>825</v>
      </c>
      <c r="B15" s="17" t="s">
        <v>826</v>
      </c>
      <c r="C15" s="33" t="s">
        <v>1100</v>
      </c>
      <c r="D15" s="29" t="s">
        <v>834</v>
      </c>
      <c r="E15" s="15">
        <v>50000</v>
      </c>
      <c r="F15" s="68" t="s">
        <v>908</v>
      </c>
      <c r="G15" s="15">
        <v>50000</v>
      </c>
      <c r="H15" s="17">
        <v>20</v>
      </c>
      <c r="I15" s="17">
        <v>20</v>
      </c>
      <c r="J15" s="17"/>
    </row>
    <row r="16" ht="43.2" spans="1:10">
      <c r="A16" s="21"/>
      <c r="B16" s="17" t="s">
        <v>838</v>
      </c>
      <c r="C16" s="29" t="s">
        <v>1101</v>
      </c>
      <c r="D16" s="29"/>
      <c r="E16" s="69">
        <v>98</v>
      </c>
      <c r="F16" s="70" t="s">
        <v>841</v>
      </c>
      <c r="G16" s="71">
        <v>98</v>
      </c>
      <c r="H16" s="17">
        <v>20</v>
      </c>
      <c r="I16" s="17">
        <v>20</v>
      </c>
      <c r="J16" s="17"/>
    </row>
    <row r="17" ht="57.6" spans="1:10">
      <c r="A17" s="21" t="s">
        <v>863</v>
      </c>
      <c r="B17" s="17" t="s">
        <v>868</v>
      </c>
      <c r="C17" s="19" t="s">
        <v>1104</v>
      </c>
      <c r="D17" s="29"/>
      <c r="E17" s="72" t="s">
        <v>1105</v>
      </c>
      <c r="F17" s="73"/>
      <c r="G17" s="73" t="s">
        <v>1105</v>
      </c>
      <c r="H17" s="74">
        <v>20</v>
      </c>
      <c r="I17" s="74">
        <v>20</v>
      </c>
      <c r="J17" s="33"/>
    </row>
    <row r="18" ht="43.2" spans="1:10">
      <c r="A18" s="21"/>
      <c r="B18" s="17" t="s">
        <v>938</v>
      </c>
      <c r="C18" s="19" t="s">
        <v>1106</v>
      </c>
      <c r="D18" s="29"/>
      <c r="E18" s="17">
        <v>95</v>
      </c>
      <c r="F18" s="17" t="s">
        <v>841</v>
      </c>
      <c r="G18" s="17">
        <v>95</v>
      </c>
      <c r="H18" s="17">
        <v>20</v>
      </c>
      <c r="I18" s="17">
        <v>20</v>
      </c>
      <c r="J18" s="17"/>
    </row>
    <row r="19" ht="57.6" spans="1:10">
      <c r="A19" s="21" t="s">
        <v>874</v>
      </c>
      <c r="B19" s="29" t="s">
        <v>940</v>
      </c>
      <c r="C19" s="33" t="s">
        <v>975</v>
      </c>
      <c r="D19" s="29"/>
      <c r="E19" s="17">
        <v>90</v>
      </c>
      <c r="F19" s="17" t="s">
        <v>841</v>
      </c>
      <c r="G19" s="17">
        <v>90</v>
      </c>
      <c r="H19" s="17">
        <v>10</v>
      </c>
      <c r="I19" s="17">
        <v>10</v>
      </c>
      <c r="J19" s="33"/>
    </row>
    <row r="20" spans="1:10">
      <c r="A20" s="21" t="s">
        <v>918</v>
      </c>
      <c r="B20" s="17"/>
      <c r="C20" s="17"/>
      <c r="D20" s="17" t="s">
        <v>791</v>
      </c>
      <c r="E20" s="17"/>
      <c r="F20" s="17"/>
      <c r="G20" s="17"/>
      <c r="H20" s="17"/>
      <c r="I20" s="17"/>
      <c r="J20" s="17"/>
    </row>
    <row r="21" spans="1:10">
      <c r="A21" s="21" t="s">
        <v>920</v>
      </c>
      <c r="B21" s="17"/>
      <c r="C21" s="17"/>
      <c r="D21" s="17"/>
      <c r="E21" s="17"/>
      <c r="F21" s="17"/>
      <c r="G21" s="17"/>
      <c r="H21" s="17" t="s">
        <v>847</v>
      </c>
      <c r="I21" s="17">
        <v>100</v>
      </c>
      <c r="J21" s="17" t="s">
        <v>921</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D8" sqref="D8"/>
    </sheetView>
  </sheetViews>
  <sheetFormatPr defaultColWidth="9" defaultRowHeight="14.4"/>
  <cols>
    <col min="1"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1117</v>
      </c>
      <c r="D4" s="7"/>
      <c r="E4" s="7"/>
      <c r="F4" s="7"/>
      <c r="G4" s="7"/>
      <c r="H4" s="7"/>
      <c r="I4" s="7"/>
      <c r="J4" s="7"/>
    </row>
    <row r="5" spans="1:10">
      <c r="A5" s="6" t="s">
        <v>886</v>
      </c>
      <c r="B5" s="6"/>
      <c r="C5" s="8" t="s">
        <v>1082</v>
      </c>
      <c r="D5" s="8"/>
      <c r="E5" s="8"/>
      <c r="F5" s="6" t="s">
        <v>888</v>
      </c>
      <c r="G5" s="7" t="s">
        <v>1082</v>
      </c>
      <c r="H5" s="7"/>
      <c r="I5" s="7"/>
      <c r="J5" s="7"/>
    </row>
    <row r="6" ht="28.8" spans="1:10">
      <c r="A6" s="6" t="s">
        <v>889</v>
      </c>
      <c r="B6" s="6"/>
      <c r="C6" s="6"/>
      <c r="D6" s="6" t="s">
        <v>798</v>
      </c>
      <c r="E6" s="6" t="s">
        <v>706</v>
      </c>
      <c r="F6" s="6" t="s">
        <v>890</v>
      </c>
      <c r="G6" s="6" t="s">
        <v>891</v>
      </c>
      <c r="H6" s="6" t="s">
        <v>892</v>
      </c>
      <c r="I6" s="6" t="s">
        <v>893</v>
      </c>
      <c r="J6" s="6"/>
    </row>
    <row r="7" ht="28.8" spans="1:10">
      <c r="A7" s="6"/>
      <c r="B7" s="6"/>
      <c r="C7" s="9" t="s">
        <v>807</v>
      </c>
      <c r="D7" s="88">
        <v>185054</v>
      </c>
      <c r="E7" s="88">
        <v>185054</v>
      </c>
      <c r="F7" s="88">
        <v>185054</v>
      </c>
      <c r="G7" s="11">
        <v>10</v>
      </c>
      <c r="H7" s="12" t="str">
        <f t="shared" ref="H7:H10" si="0">IF(E7&gt;0,ROUND(F7/E7,3)*100&amp;"%","—")</f>
        <v>100%</v>
      </c>
      <c r="I7" s="37">
        <v>10</v>
      </c>
      <c r="J7" s="37"/>
    </row>
    <row r="8" ht="57.6" spans="1:10">
      <c r="A8" s="6"/>
      <c r="B8" s="6"/>
      <c r="C8" s="9" t="s">
        <v>894</v>
      </c>
      <c r="D8" s="88">
        <v>185054</v>
      </c>
      <c r="E8" s="15">
        <v>185054</v>
      </c>
      <c r="F8" s="15">
        <v>185054</v>
      </c>
      <c r="G8" s="6" t="s">
        <v>710</v>
      </c>
      <c r="H8" s="14" t="str">
        <f t="shared" si="0"/>
        <v>100%</v>
      </c>
      <c r="I8" s="37" t="s">
        <v>710</v>
      </c>
      <c r="J8" s="37"/>
    </row>
    <row r="9" ht="57.6" spans="1:10">
      <c r="A9" s="6"/>
      <c r="B9" s="6"/>
      <c r="C9" s="9" t="s">
        <v>895</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63"/>
      <c r="B12" s="19" t="s">
        <v>1118</v>
      </c>
      <c r="C12" s="19"/>
      <c r="D12" s="19"/>
      <c r="E12" s="19"/>
      <c r="F12" s="19"/>
      <c r="G12" s="19" t="s">
        <v>1118</v>
      </c>
      <c r="H12" s="19"/>
      <c r="I12" s="19"/>
      <c r="J12" s="19"/>
    </row>
    <row r="13" spans="1:10">
      <c r="A13" s="21" t="s">
        <v>816</v>
      </c>
      <c r="B13" s="17"/>
      <c r="C13" s="17"/>
      <c r="D13" s="17" t="s">
        <v>902</v>
      </c>
      <c r="E13" s="17"/>
      <c r="F13" s="17"/>
      <c r="G13" s="64" t="s">
        <v>820</v>
      </c>
      <c r="H13" s="85" t="s">
        <v>1086</v>
      </c>
      <c r="I13" s="17" t="s">
        <v>893</v>
      </c>
      <c r="J13" s="29" t="s">
        <v>934</v>
      </c>
    </row>
    <row r="14" spans="1:10">
      <c r="A14" s="21" t="s">
        <v>822</v>
      </c>
      <c r="B14" s="17" t="s">
        <v>823</v>
      </c>
      <c r="C14" s="17" t="s">
        <v>824</v>
      </c>
      <c r="D14" s="17" t="s">
        <v>817</v>
      </c>
      <c r="E14" s="17" t="s">
        <v>818</v>
      </c>
      <c r="F14" s="17" t="s">
        <v>819</v>
      </c>
      <c r="G14" s="66"/>
      <c r="H14" s="89"/>
      <c r="I14" s="17"/>
      <c r="J14" s="29"/>
    </row>
    <row r="15" spans="1:10">
      <c r="A15" s="21" t="s">
        <v>825</v>
      </c>
      <c r="B15" s="17" t="s">
        <v>826</v>
      </c>
      <c r="C15" s="33" t="s">
        <v>1100</v>
      </c>
      <c r="D15" s="29" t="s">
        <v>834</v>
      </c>
      <c r="E15" s="15">
        <v>185054</v>
      </c>
      <c r="F15" s="68" t="s">
        <v>908</v>
      </c>
      <c r="G15" s="15">
        <v>185054</v>
      </c>
      <c r="H15" s="17">
        <v>20</v>
      </c>
      <c r="I15" s="17">
        <v>20</v>
      </c>
      <c r="J15" s="17"/>
    </row>
    <row r="16" ht="43.2" spans="1:10">
      <c r="A16" s="21"/>
      <c r="B16" s="17" t="s">
        <v>838</v>
      </c>
      <c r="C16" s="29" t="s">
        <v>1101</v>
      </c>
      <c r="D16" s="29"/>
      <c r="E16" s="69">
        <v>98</v>
      </c>
      <c r="F16" s="70" t="s">
        <v>841</v>
      </c>
      <c r="G16" s="71">
        <v>98</v>
      </c>
      <c r="H16" s="17">
        <v>20</v>
      </c>
      <c r="I16" s="17">
        <v>20</v>
      </c>
      <c r="J16" s="17"/>
    </row>
    <row r="17" ht="57.6" spans="1:10">
      <c r="A17" s="21" t="s">
        <v>863</v>
      </c>
      <c r="B17" s="17" t="s">
        <v>868</v>
      </c>
      <c r="C17" s="19" t="s">
        <v>1104</v>
      </c>
      <c r="D17" s="29"/>
      <c r="E17" s="72" t="s">
        <v>1105</v>
      </c>
      <c r="F17" s="73"/>
      <c r="G17" s="73" t="s">
        <v>1105</v>
      </c>
      <c r="H17" s="74">
        <v>20</v>
      </c>
      <c r="I17" s="74">
        <v>20</v>
      </c>
      <c r="J17" s="33"/>
    </row>
    <row r="18" ht="43.2" spans="1:10">
      <c r="A18" s="21"/>
      <c r="B18" s="17" t="s">
        <v>938</v>
      </c>
      <c r="C18" s="19" t="s">
        <v>1106</v>
      </c>
      <c r="D18" s="29"/>
      <c r="E18" s="17">
        <v>95</v>
      </c>
      <c r="F18" s="17" t="s">
        <v>841</v>
      </c>
      <c r="G18" s="17">
        <v>95</v>
      </c>
      <c r="H18" s="17">
        <v>20</v>
      </c>
      <c r="I18" s="17">
        <v>20</v>
      </c>
      <c r="J18" s="17"/>
    </row>
    <row r="19" ht="57.6" spans="1:10">
      <c r="A19" s="21" t="s">
        <v>874</v>
      </c>
      <c r="B19" s="29" t="s">
        <v>940</v>
      </c>
      <c r="C19" s="33" t="s">
        <v>975</v>
      </c>
      <c r="D19" s="29"/>
      <c r="E19" s="17">
        <v>90</v>
      </c>
      <c r="F19" s="17" t="s">
        <v>841</v>
      </c>
      <c r="G19" s="17">
        <v>90</v>
      </c>
      <c r="H19" s="17">
        <v>10</v>
      </c>
      <c r="I19" s="17">
        <v>10</v>
      </c>
      <c r="J19" s="33"/>
    </row>
    <row r="20" spans="1:10">
      <c r="A20" s="21" t="s">
        <v>918</v>
      </c>
      <c r="B20" s="17"/>
      <c r="C20" s="17"/>
      <c r="D20" s="17" t="s">
        <v>791</v>
      </c>
      <c r="E20" s="17"/>
      <c r="F20" s="17"/>
      <c r="G20" s="17"/>
      <c r="H20" s="17"/>
      <c r="I20" s="17"/>
      <c r="J20" s="17"/>
    </row>
    <row r="21" spans="1:10">
      <c r="A21" s="21" t="s">
        <v>920</v>
      </c>
      <c r="B21" s="17"/>
      <c r="C21" s="17"/>
      <c r="D21" s="17"/>
      <c r="E21" s="17"/>
      <c r="F21" s="17"/>
      <c r="G21" s="17"/>
      <c r="H21" s="17" t="s">
        <v>847</v>
      </c>
      <c r="I21" s="17">
        <v>100</v>
      </c>
      <c r="J21" s="17" t="s">
        <v>921</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D8" sqref="D8"/>
    </sheetView>
  </sheetViews>
  <sheetFormatPr defaultColWidth="9" defaultRowHeight="14.4"/>
  <cols>
    <col min="1" max="3" width="9" style="39"/>
    <col min="4" max="4" width="15" style="39" customWidth="1"/>
    <col min="5" max="5" width="17.25" style="39" customWidth="1"/>
    <col min="6" max="6" width="16.1296296296296" style="39" customWidth="1"/>
    <col min="7" max="7" width="12.3796296296296" style="39" customWidth="1"/>
    <col min="8"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1119</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8.8" spans="1:10">
      <c r="A7" s="6"/>
      <c r="B7" s="6"/>
      <c r="C7" s="9" t="s">
        <v>807</v>
      </c>
      <c r="D7" s="10">
        <v>1000000</v>
      </c>
      <c r="E7" s="10">
        <v>1000000</v>
      </c>
      <c r="F7" s="10">
        <v>1000000</v>
      </c>
      <c r="G7" s="11">
        <v>10</v>
      </c>
      <c r="H7" s="12" t="str">
        <f t="shared" ref="H7:H10" si="0">IF(E7&gt;0,ROUND(F7/E7,3)*100&amp;"%","—")</f>
        <v>100%</v>
      </c>
      <c r="I7" s="37">
        <v>10</v>
      </c>
      <c r="J7" s="37"/>
    </row>
    <row r="8" ht="43.2" spans="1:10">
      <c r="A8" s="6"/>
      <c r="B8" s="6"/>
      <c r="C8" s="9" t="s">
        <v>809</v>
      </c>
      <c r="D8" s="10">
        <v>1000000</v>
      </c>
      <c r="E8" s="15">
        <v>10000000</v>
      </c>
      <c r="F8" s="15">
        <v>10000000</v>
      </c>
      <c r="G8" s="6" t="s">
        <v>710</v>
      </c>
      <c r="H8" s="14" t="str">
        <f t="shared" si="0"/>
        <v>100%</v>
      </c>
      <c r="I8" s="37" t="s">
        <v>710</v>
      </c>
      <c r="J8" s="37"/>
    </row>
    <row r="9" ht="43.2" spans="1:10">
      <c r="A9" s="6"/>
      <c r="B9" s="6"/>
      <c r="C9" s="9" t="s">
        <v>1120</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63"/>
      <c r="B12" s="19" t="s">
        <v>1121</v>
      </c>
      <c r="C12" s="19"/>
      <c r="D12" s="19"/>
      <c r="E12" s="19"/>
      <c r="F12" s="19"/>
      <c r="G12" s="19" t="s">
        <v>1121</v>
      </c>
      <c r="H12" s="19"/>
      <c r="I12" s="19"/>
      <c r="J12" s="19"/>
    </row>
    <row r="13" spans="1:10">
      <c r="A13" s="21" t="s">
        <v>816</v>
      </c>
      <c r="B13" s="17"/>
      <c r="C13" s="17"/>
      <c r="D13" s="17" t="s">
        <v>902</v>
      </c>
      <c r="E13" s="17"/>
      <c r="F13" s="17"/>
      <c r="G13" s="64" t="s">
        <v>820</v>
      </c>
      <c r="H13" s="17" t="s">
        <v>891</v>
      </c>
      <c r="I13" s="17" t="s">
        <v>893</v>
      </c>
      <c r="J13" s="29" t="s">
        <v>934</v>
      </c>
    </row>
    <row r="14" spans="1:10">
      <c r="A14" s="21" t="s">
        <v>822</v>
      </c>
      <c r="B14" s="17" t="s">
        <v>823</v>
      </c>
      <c r="C14" s="17" t="s">
        <v>824</v>
      </c>
      <c r="D14" s="17" t="s">
        <v>817</v>
      </c>
      <c r="E14" s="17" t="s">
        <v>818</v>
      </c>
      <c r="F14" s="17" t="s">
        <v>819</v>
      </c>
      <c r="G14" s="66"/>
      <c r="H14" s="17"/>
      <c r="I14" s="17"/>
      <c r="J14" s="29"/>
    </row>
    <row r="15" spans="1:10">
      <c r="A15" s="21" t="s">
        <v>825</v>
      </c>
      <c r="B15" s="17" t="s">
        <v>826</v>
      </c>
      <c r="C15" s="33" t="s">
        <v>1100</v>
      </c>
      <c r="D15" s="29" t="s">
        <v>834</v>
      </c>
      <c r="E15" s="13">
        <v>1000000</v>
      </c>
      <c r="F15" s="68" t="s">
        <v>908</v>
      </c>
      <c r="G15" s="13">
        <v>1000000</v>
      </c>
      <c r="H15" s="17">
        <v>20</v>
      </c>
      <c r="I15" s="74">
        <v>20</v>
      </c>
      <c r="J15" s="17"/>
    </row>
    <row r="16" ht="43.2" spans="1:10">
      <c r="A16" s="21"/>
      <c r="B16" s="17" t="s">
        <v>838</v>
      </c>
      <c r="C16" s="29" t="s">
        <v>1101</v>
      </c>
      <c r="D16" s="29"/>
      <c r="E16" s="69">
        <v>98</v>
      </c>
      <c r="F16" s="70" t="s">
        <v>841</v>
      </c>
      <c r="G16" s="71">
        <v>98</v>
      </c>
      <c r="H16" s="17">
        <v>20</v>
      </c>
      <c r="I16" s="74">
        <v>20</v>
      </c>
      <c r="J16" s="17"/>
    </row>
    <row r="17" spans="1:10">
      <c r="A17" s="21"/>
      <c r="B17" s="17" t="s">
        <v>905</v>
      </c>
      <c r="C17" s="33" t="s">
        <v>1102</v>
      </c>
      <c r="D17" s="29"/>
      <c r="E17" s="86" t="s">
        <v>1103</v>
      </c>
      <c r="F17" s="87" t="s">
        <v>867</v>
      </c>
      <c r="G17" s="73" t="s">
        <v>1103</v>
      </c>
      <c r="H17" s="74">
        <v>15</v>
      </c>
      <c r="I17" s="74">
        <v>15</v>
      </c>
      <c r="J17" s="33"/>
    </row>
    <row r="18" ht="57.6" spans="1:10">
      <c r="A18" s="21" t="s">
        <v>863</v>
      </c>
      <c r="B18" s="17" t="s">
        <v>868</v>
      </c>
      <c r="C18" s="19" t="s">
        <v>1104</v>
      </c>
      <c r="D18" s="29"/>
      <c r="E18" s="72" t="s">
        <v>1105</v>
      </c>
      <c r="F18" s="73"/>
      <c r="G18" s="73" t="s">
        <v>1105</v>
      </c>
      <c r="H18" s="74">
        <v>10</v>
      </c>
      <c r="I18" s="74">
        <v>10</v>
      </c>
      <c r="J18" s="33"/>
    </row>
    <row r="19" ht="43.2" spans="1:10">
      <c r="A19" s="21"/>
      <c r="B19" s="17" t="s">
        <v>938</v>
      </c>
      <c r="C19" s="19" t="s">
        <v>1106</v>
      </c>
      <c r="D19" s="29"/>
      <c r="E19" s="17">
        <v>95</v>
      </c>
      <c r="F19" s="17" t="s">
        <v>841</v>
      </c>
      <c r="G19" s="17">
        <v>95</v>
      </c>
      <c r="H19" s="17">
        <v>10</v>
      </c>
      <c r="I19" s="74">
        <v>10</v>
      </c>
      <c r="J19" s="17"/>
    </row>
    <row r="20" ht="57.6" spans="1:10">
      <c r="A20" s="21" t="s">
        <v>874</v>
      </c>
      <c r="B20" s="29" t="s">
        <v>940</v>
      </c>
      <c r="C20" s="33" t="s">
        <v>975</v>
      </c>
      <c r="D20" s="29"/>
      <c r="E20" s="17">
        <v>90</v>
      </c>
      <c r="F20" s="17" t="s">
        <v>841</v>
      </c>
      <c r="G20" s="17">
        <v>90</v>
      </c>
      <c r="H20" s="17">
        <v>15</v>
      </c>
      <c r="I20" s="74">
        <v>15</v>
      </c>
      <c r="J20" s="33"/>
    </row>
    <row r="21" spans="1:10">
      <c r="A21" s="21" t="s">
        <v>918</v>
      </c>
      <c r="B21" s="17"/>
      <c r="C21" s="17"/>
      <c r="D21" s="17" t="s">
        <v>791</v>
      </c>
      <c r="E21" s="17"/>
      <c r="F21" s="17"/>
      <c r="G21" s="17"/>
      <c r="H21" s="17"/>
      <c r="I21" s="17"/>
      <c r="J21" s="17"/>
    </row>
    <row r="22" spans="1:10">
      <c r="A22" s="21" t="s">
        <v>920</v>
      </c>
      <c r="B22" s="17"/>
      <c r="C22" s="17"/>
      <c r="D22" s="17"/>
      <c r="E22" s="17"/>
      <c r="F22" s="17"/>
      <c r="G22" s="17"/>
      <c r="H22" s="17" t="s">
        <v>847</v>
      </c>
      <c r="I22" s="17">
        <v>100</v>
      </c>
      <c r="J22" s="17" t="s">
        <v>921</v>
      </c>
    </row>
    <row r="23" spans="1:10">
      <c r="A23" s="35" t="s">
        <v>878</v>
      </c>
      <c r="B23" s="35"/>
      <c r="C23" s="35"/>
      <c r="D23" s="35"/>
      <c r="E23" s="35"/>
      <c r="F23" s="35"/>
      <c r="G23" s="35"/>
      <c r="H23" s="35"/>
      <c r="I23" s="35"/>
      <c r="J23" s="35"/>
    </row>
    <row r="24" spans="1:10">
      <c r="A24" s="35" t="s">
        <v>879</v>
      </c>
      <c r="B24" s="35"/>
      <c r="C24" s="35"/>
      <c r="D24" s="35"/>
      <c r="E24" s="35"/>
      <c r="F24" s="35"/>
      <c r="G24" s="35"/>
      <c r="H24" s="35"/>
      <c r="I24" s="35"/>
      <c r="J24" s="35"/>
    </row>
    <row r="25" spans="1:10">
      <c r="A25" s="35" t="s">
        <v>880</v>
      </c>
      <c r="B25" s="35"/>
      <c r="C25" s="35"/>
      <c r="D25" s="35"/>
      <c r="E25" s="35"/>
      <c r="F25" s="35"/>
      <c r="G25" s="35"/>
      <c r="H25" s="35"/>
      <c r="I25" s="35"/>
      <c r="J25" s="35"/>
    </row>
    <row r="26" spans="1:10">
      <c r="A26" s="35" t="s">
        <v>942</v>
      </c>
      <c r="B26" s="35"/>
      <c r="C26" s="35"/>
      <c r="D26" s="35"/>
      <c r="E26" s="35"/>
      <c r="F26" s="35"/>
      <c r="G26" s="35"/>
      <c r="H26" s="35"/>
      <c r="I26" s="35"/>
      <c r="J26" s="35"/>
    </row>
    <row r="27" spans="1:10">
      <c r="A27" s="35" t="s">
        <v>943</v>
      </c>
      <c r="B27" s="35"/>
      <c r="C27" s="35"/>
      <c r="D27" s="35"/>
      <c r="E27" s="35"/>
      <c r="F27" s="35"/>
      <c r="G27" s="35"/>
      <c r="H27" s="35"/>
      <c r="I27" s="35"/>
      <c r="J27" s="35"/>
    </row>
    <row r="28" spans="1:10">
      <c r="A28" s="35" t="s">
        <v>944</v>
      </c>
      <c r="B28" s="35"/>
      <c r="C28" s="35"/>
      <c r="D28" s="35"/>
      <c r="E28" s="35"/>
      <c r="F28" s="35"/>
      <c r="G28" s="35"/>
      <c r="H28" s="35"/>
      <c r="I28" s="35"/>
      <c r="J28" s="35"/>
    </row>
    <row r="29" spans="1:10">
      <c r="A29" s="35" t="s">
        <v>945</v>
      </c>
      <c r="B29" s="35"/>
      <c r="C29" s="35"/>
      <c r="D29" s="35"/>
      <c r="E29" s="35"/>
      <c r="F29" s="35"/>
      <c r="G29" s="35"/>
      <c r="H29" s="35"/>
      <c r="I29" s="35"/>
      <c r="J29"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1:C21"/>
    <mergeCell ref="D21:J21"/>
    <mergeCell ref="A22:G22"/>
    <mergeCell ref="A23:J23"/>
    <mergeCell ref="A24:J24"/>
    <mergeCell ref="A25:J25"/>
    <mergeCell ref="A26:J26"/>
    <mergeCell ref="A27:J27"/>
    <mergeCell ref="A28:J28"/>
    <mergeCell ref="A29:J29"/>
    <mergeCell ref="A11:A12"/>
    <mergeCell ref="A15:A17"/>
    <mergeCell ref="A18:A19"/>
    <mergeCell ref="D15:D20"/>
    <mergeCell ref="G13:G14"/>
    <mergeCell ref="H13:H14"/>
    <mergeCell ref="I13:I14"/>
    <mergeCell ref="J13:J14"/>
    <mergeCell ref="A6:B10"/>
  </mergeCells>
  <pageMargins left="0.75" right="0.75" top="1" bottom="1" header="0.511805555555556" footer="0.511805555555556"/>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D8" sqref="D8"/>
    </sheetView>
  </sheetViews>
  <sheetFormatPr defaultColWidth="9" defaultRowHeight="14.4"/>
  <cols>
    <col min="1" max="3" width="9" style="39"/>
    <col min="4" max="4" width="12.25" style="39" customWidth="1"/>
    <col min="5" max="5" width="13.5" style="39" customWidth="1"/>
    <col min="6" max="6" width="14" style="39" customWidth="1"/>
    <col min="7" max="7" width="11.75" style="39" customWidth="1"/>
    <col min="8"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1122</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8.8" spans="1:10">
      <c r="A7" s="6"/>
      <c r="B7" s="6"/>
      <c r="C7" s="9" t="s">
        <v>807</v>
      </c>
      <c r="D7" s="13">
        <v>80000</v>
      </c>
      <c r="E7" s="13">
        <v>80000</v>
      </c>
      <c r="F7" s="13">
        <v>80000</v>
      </c>
      <c r="G7" s="11">
        <v>10</v>
      </c>
      <c r="H7" s="12" t="str">
        <f t="shared" ref="H7:H10" si="0">IF(E7&gt;0,ROUND(F7/E7,3)*100&amp;"%","—")</f>
        <v>100%</v>
      </c>
      <c r="I7" s="37">
        <v>10</v>
      </c>
      <c r="J7" s="37"/>
    </row>
    <row r="8" ht="43.2" spans="1:10">
      <c r="A8" s="6"/>
      <c r="B8" s="6"/>
      <c r="C8" s="9" t="s">
        <v>809</v>
      </c>
      <c r="D8" s="13">
        <v>80000</v>
      </c>
      <c r="E8" s="40">
        <v>80000</v>
      </c>
      <c r="F8" s="40">
        <v>80000</v>
      </c>
      <c r="G8" s="6" t="s">
        <v>710</v>
      </c>
      <c r="H8" s="14" t="str">
        <f t="shared" si="0"/>
        <v>100%</v>
      </c>
      <c r="I8" s="37" t="s">
        <v>710</v>
      </c>
      <c r="J8" s="37"/>
    </row>
    <row r="9" ht="43.2" spans="1:10">
      <c r="A9" s="6"/>
      <c r="B9" s="6"/>
      <c r="C9" s="9" t="s">
        <v>1120</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63"/>
      <c r="B12" s="19" t="s">
        <v>1123</v>
      </c>
      <c r="C12" s="19"/>
      <c r="D12" s="19"/>
      <c r="E12" s="19"/>
      <c r="F12" s="19"/>
      <c r="G12" s="19" t="s">
        <v>1123</v>
      </c>
      <c r="H12" s="19"/>
      <c r="I12" s="19"/>
      <c r="J12" s="19"/>
    </row>
    <row r="13" spans="1:10">
      <c r="A13" s="21" t="s">
        <v>816</v>
      </c>
      <c r="B13" s="17"/>
      <c r="C13" s="17"/>
      <c r="D13" s="17" t="s">
        <v>902</v>
      </c>
      <c r="E13" s="17"/>
      <c r="F13" s="17"/>
      <c r="G13" s="64" t="s">
        <v>820</v>
      </c>
      <c r="H13" s="85" t="s">
        <v>1086</v>
      </c>
      <c r="I13" s="17" t="s">
        <v>893</v>
      </c>
      <c r="J13" s="29" t="s">
        <v>934</v>
      </c>
    </row>
    <row r="14" spans="1:10">
      <c r="A14" s="21" t="s">
        <v>822</v>
      </c>
      <c r="B14" s="17" t="s">
        <v>823</v>
      </c>
      <c r="C14" s="17" t="s">
        <v>824</v>
      </c>
      <c r="D14" s="17" t="s">
        <v>817</v>
      </c>
      <c r="E14" s="17" t="s">
        <v>818</v>
      </c>
      <c r="F14" s="17" t="s">
        <v>819</v>
      </c>
      <c r="G14" s="66"/>
      <c r="H14" s="17"/>
      <c r="I14" s="17"/>
      <c r="J14" s="29"/>
    </row>
    <row r="15" spans="1:10">
      <c r="A15" s="21" t="s">
        <v>825</v>
      </c>
      <c r="B15" s="17" t="s">
        <v>826</v>
      </c>
      <c r="C15" s="33" t="s">
        <v>1100</v>
      </c>
      <c r="D15" s="29" t="s">
        <v>834</v>
      </c>
      <c r="E15" s="13">
        <v>80000</v>
      </c>
      <c r="F15" s="68" t="s">
        <v>908</v>
      </c>
      <c r="G15" s="13">
        <v>80000</v>
      </c>
      <c r="H15" s="17">
        <v>20</v>
      </c>
      <c r="I15" s="74">
        <v>20</v>
      </c>
      <c r="J15" s="17"/>
    </row>
    <row r="16" ht="43.2" spans="1:10">
      <c r="A16" s="21"/>
      <c r="B16" s="17" t="s">
        <v>838</v>
      </c>
      <c r="C16" s="29" t="s">
        <v>1101</v>
      </c>
      <c r="D16" s="29"/>
      <c r="E16" s="69">
        <v>98</v>
      </c>
      <c r="F16" s="70" t="s">
        <v>841</v>
      </c>
      <c r="G16" s="71">
        <v>98</v>
      </c>
      <c r="H16" s="17">
        <v>20</v>
      </c>
      <c r="I16" s="74">
        <v>20</v>
      </c>
      <c r="J16" s="17"/>
    </row>
    <row r="17" ht="57.6" spans="1:10">
      <c r="A17" s="21" t="s">
        <v>863</v>
      </c>
      <c r="B17" s="17" t="s">
        <v>868</v>
      </c>
      <c r="C17" s="19" t="s">
        <v>1104</v>
      </c>
      <c r="D17" s="29"/>
      <c r="E17" s="72" t="s">
        <v>1105</v>
      </c>
      <c r="F17" s="73"/>
      <c r="G17" s="73" t="s">
        <v>1105</v>
      </c>
      <c r="H17" s="74">
        <v>20</v>
      </c>
      <c r="I17" s="74">
        <v>20</v>
      </c>
      <c r="J17" s="33"/>
    </row>
    <row r="18" ht="43.2" spans="1:10">
      <c r="A18" s="21"/>
      <c r="B18" s="17" t="s">
        <v>938</v>
      </c>
      <c r="C18" s="19" t="s">
        <v>1106</v>
      </c>
      <c r="D18" s="29"/>
      <c r="E18" s="17">
        <v>95</v>
      </c>
      <c r="F18" s="17" t="s">
        <v>841</v>
      </c>
      <c r="G18" s="17">
        <v>95</v>
      </c>
      <c r="H18" s="17">
        <v>15</v>
      </c>
      <c r="I18" s="74">
        <v>15</v>
      </c>
      <c r="J18" s="17"/>
    </row>
    <row r="19" ht="57.6" spans="1:10">
      <c r="A19" s="21" t="s">
        <v>874</v>
      </c>
      <c r="B19" s="29" t="s">
        <v>940</v>
      </c>
      <c r="C19" s="33" t="s">
        <v>975</v>
      </c>
      <c r="D19" s="29"/>
      <c r="E19" s="17">
        <v>90</v>
      </c>
      <c r="F19" s="17" t="s">
        <v>841</v>
      </c>
      <c r="G19" s="17">
        <v>90</v>
      </c>
      <c r="H19" s="17">
        <v>15</v>
      </c>
      <c r="I19" s="74">
        <v>15</v>
      </c>
      <c r="J19" s="33"/>
    </row>
    <row r="20" spans="1:10">
      <c r="A20" s="21" t="s">
        <v>918</v>
      </c>
      <c r="B20" s="17"/>
      <c r="C20" s="17"/>
      <c r="D20" s="17" t="s">
        <v>791</v>
      </c>
      <c r="E20" s="17"/>
      <c r="F20" s="17"/>
      <c r="G20" s="17"/>
      <c r="H20" s="17"/>
      <c r="I20" s="17"/>
      <c r="J20" s="17"/>
    </row>
    <row r="21" spans="1:10">
      <c r="A21" s="21" t="s">
        <v>920</v>
      </c>
      <c r="B21" s="17"/>
      <c r="C21" s="17"/>
      <c r="D21" s="17"/>
      <c r="E21" s="17"/>
      <c r="F21" s="17"/>
      <c r="G21" s="17"/>
      <c r="H21" s="17" t="s">
        <v>847</v>
      </c>
      <c r="I21" s="17">
        <v>100</v>
      </c>
      <c r="J21" s="17" t="s">
        <v>921</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D8" sqref="D8"/>
    </sheetView>
  </sheetViews>
  <sheetFormatPr defaultColWidth="9" defaultRowHeight="14.4"/>
  <cols>
    <col min="1" max="3" width="9" style="39"/>
    <col min="4" max="4" width="12.75" style="39" customWidth="1"/>
    <col min="5" max="5" width="11.5" style="39" customWidth="1"/>
    <col min="6" max="6" width="11.75"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1124</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8.8" spans="1:10">
      <c r="A7" s="6"/>
      <c r="B7" s="6"/>
      <c r="C7" s="9" t="s">
        <v>807</v>
      </c>
      <c r="D7" s="13">
        <v>55000</v>
      </c>
      <c r="E7" s="13">
        <v>55000</v>
      </c>
      <c r="F7" s="13">
        <v>55000</v>
      </c>
      <c r="G7" s="11">
        <v>10</v>
      </c>
      <c r="H7" s="12" t="str">
        <f t="shared" ref="H7:H10" si="0">IF(E7&gt;0,ROUND(F7/E7,3)*100&amp;"%","—")</f>
        <v>100%</v>
      </c>
      <c r="I7" s="37">
        <v>10</v>
      </c>
      <c r="J7" s="37"/>
    </row>
    <row r="8" ht="43.2" spans="1:10">
      <c r="A8" s="6"/>
      <c r="B8" s="6"/>
      <c r="C8" s="9" t="s">
        <v>809</v>
      </c>
      <c r="D8" s="13">
        <v>55000</v>
      </c>
      <c r="E8" s="40">
        <v>55000</v>
      </c>
      <c r="F8" s="40">
        <v>55000</v>
      </c>
      <c r="G8" s="6" t="s">
        <v>710</v>
      </c>
      <c r="H8" s="14" t="str">
        <f t="shared" si="0"/>
        <v>100%</v>
      </c>
      <c r="I8" s="37" t="s">
        <v>710</v>
      </c>
      <c r="J8" s="37"/>
    </row>
    <row r="9" ht="43.2" spans="1:10">
      <c r="A9" s="6"/>
      <c r="B9" s="6"/>
      <c r="C9" s="9" t="s">
        <v>1120</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63"/>
      <c r="B12" s="19" t="s">
        <v>1125</v>
      </c>
      <c r="C12" s="19"/>
      <c r="D12" s="19"/>
      <c r="E12" s="19"/>
      <c r="F12" s="19"/>
      <c r="G12" s="19" t="s">
        <v>1125</v>
      </c>
      <c r="H12" s="19"/>
      <c r="I12" s="19"/>
      <c r="J12" s="19"/>
    </row>
    <row r="13" spans="1:10">
      <c r="A13" s="21" t="s">
        <v>816</v>
      </c>
      <c r="B13" s="17"/>
      <c r="C13" s="17"/>
      <c r="D13" s="17" t="s">
        <v>902</v>
      </c>
      <c r="E13" s="17"/>
      <c r="F13" s="17"/>
      <c r="G13" s="64" t="s">
        <v>820</v>
      </c>
      <c r="H13" s="85" t="s">
        <v>1086</v>
      </c>
      <c r="I13" s="17" t="s">
        <v>893</v>
      </c>
      <c r="J13" s="29" t="s">
        <v>934</v>
      </c>
    </row>
    <row r="14" spans="1:10">
      <c r="A14" s="21" t="s">
        <v>822</v>
      </c>
      <c r="B14" s="17" t="s">
        <v>823</v>
      </c>
      <c r="C14" s="17" t="s">
        <v>824</v>
      </c>
      <c r="D14" s="17" t="s">
        <v>817</v>
      </c>
      <c r="E14" s="17" t="s">
        <v>818</v>
      </c>
      <c r="F14" s="17" t="s">
        <v>819</v>
      </c>
      <c r="G14" s="66"/>
      <c r="H14" s="17"/>
      <c r="I14" s="17"/>
      <c r="J14" s="29"/>
    </row>
    <row r="15" spans="1:10">
      <c r="A15" s="21" t="s">
        <v>825</v>
      </c>
      <c r="B15" s="17" t="s">
        <v>826</v>
      </c>
      <c r="C15" s="33" t="s">
        <v>1100</v>
      </c>
      <c r="D15" s="29" t="s">
        <v>834</v>
      </c>
      <c r="E15" s="15">
        <v>55000</v>
      </c>
      <c r="F15" s="68" t="s">
        <v>908</v>
      </c>
      <c r="G15" s="15">
        <v>55000</v>
      </c>
      <c r="H15" s="17">
        <v>20</v>
      </c>
      <c r="I15" s="74">
        <v>20</v>
      </c>
      <c r="J15" s="17"/>
    </row>
    <row r="16" ht="43.2" spans="1:10">
      <c r="A16" s="21"/>
      <c r="B16" s="17" t="s">
        <v>838</v>
      </c>
      <c r="C16" s="29" t="s">
        <v>1101</v>
      </c>
      <c r="D16" s="29"/>
      <c r="E16" s="69">
        <v>98</v>
      </c>
      <c r="F16" s="70" t="s">
        <v>841</v>
      </c>
      <c r="G16" s="71">
        <v>98</v>
      </c>
      <c r="H16" s="17">
        <v>20</v>
      </c>
      <c r="I16" s="74">
        <v>20</v>
      </c>
      <c r="J16" s="17"/>
    </row>
    <row r="17" ht="57.6" spans="1:10">
      <c r="A17" s="21" t="s">
        <v>863</v>
      </c>
      <c r="B17" s="17" t="s">
        <v>868</v>
      </c>
      <c r="C17" s="19" t="s">
        <v>1104</v>
      </c>
      <c r="D17" s="29"/>
      <c r="E17" s="72" t="s">
        <v>1105</v>
      </c>
      <c r="F17" s="73"/>
      <c r="G17" s="73" t="s">
        <v>1105</v>
      </c>
      <c r="H17" s="74">
        <v>20</v>
      </c>
      <c r="I17" s="74">
        <v>20</v>
      </c>
      <c r="J17" s="33"/>
    </row>
    <row r="18" ht="43.2" spans="1:10">
      <c r="A18" s="21"/>
      <c r="B18" s="17" t="s">
        <v>938</v>
      </c>
      <c r="C18" s="19" t="s">
        <v>1106</v>
      </c>
      <c r="D18" s="29"/>
      <c r="E18" s="17">
        <v>95</v>
      </c>
      <c r="F18" s="17" t="s">
        <v>841</v>
      </c>
      <c r="G18" s="17">
        <v>95</v>
      </c>
      <c r="H18" s="17">
        <v>15</v>
      </c>
      <c r="I18" s="74">
        <v>15</v>
      </c>
      <c r="J18" s="17"/>
    </row>
    <row r="19" ht="57.6" spans="1:10">
      <c r="A19" s="21" t="s">
        <v>874</v>
      </c>
      <c r="B19" s="29" t="s">
        <v>940</v>
      </c>
      <c r="C19" s="33" t="s">
        <v>975</v>
      </c>
      <c r="D19" s="29"/>
      <c r="E19" s="17">
        <v>90</v>
      </c>
      <c r="F19" s="17" t="s">
        <v>841</v>
      </c>
      <c r="G19" s="17">
        <v>90</v>
      </c>
      <c r="H19" s="17">
        <v>15</v>
      </c>
      <c r="I19" s="74">
        <v>15</v>
      </c>
      <c r="J19" s="33"/>
    </row>
    <row r="20" spans="1:10">
      <c r="A20" s="21" t="s">
        <v>918</v>
      </c>
      <c r="B20" s="17"/>
      <c r="C20" s="17"/>
      <c r="D20" s="17" t="s">
        <v>791</v>
      </c>
      <c r="E20" s="17"/>
      <c r="F20" s="17"/>
      <c r="G20" s="17"/>
      <c r="H20" s="17"/>
      <c r="I20" s="17"/>
      <c r="J20" s="17"/>
    </row>
    <row r="21" spans="1:10">
      <c r="A21" s="21" t="s">
        <v>920</v>
      </c>
      <c r="B21" s="17"/>
      <c r="C21" s="17"/>
      <c r="D21" s="17"/>
      <c r="E21" s="17"/>
      <c r="F21" s="17"/>
      <c r="G21" s="17"/>
      <c r="H21" s="17" t="s">
        <v>847</v>
      </c>
      <c r="I21" s="17">
        <v>100</v>
      </c>
      <c r="J21" s="17" t="s">
        <v>921</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D8" sqref="D8"/>
    </sheetView>
  </sheetViews>
  <sheetFormatPr defaultColWidth="9" defaultRowHeight="14.4"/>
  <cols>
    <col min="1" max="3" width="9" style="39"/>
    <col min="4" max="4" width="13.8796296296296" style="39" customWidth="1"/>
    <col min="5" max="5" width="13.75" style="39" customWidth="1"/>
    <col min="6" max="6" width="19.6296296296296"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1126</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8.8" spans="1:10">
      <c r="A7" s="6"/>
      <c r="B7" s="6"/>
      <c r="C7" s="9" t="s">
        <v>807</v>
      </c>
      <c r="D7" s="10">
        <v>20000</v>
      </c>
      <c r="E7" s="10">
        <v>20000</v>
      </c>
      <c r="F7" s="10">
        <v>20000</v>
      </c>
      <c r="G7" s="11">
        <v>10</v>
      </c>
      <c r="H7" s="12" t="str">
        <f t="shared" ref="H7:H10" si="0">IF(E7&gt;0,ROUND(F7/E7,3)*100&amp;"%","—")</f>
        <v>100%</v>
      </c>
      <c r="I7" s="37">
        <v>10</v>
      </c>
      <c r="J7" s="37"/>
    </row>
    <row r="8" ht="43.2" spans="1:10">
      <c r="A8" s="6"/>
      <c r="B8" s="6"/>
      <c r="C8" s="9" t="s">
        <v>809</v>
      </c>
      <c r="D8" s="10">
        <v>20000</v>
      </c>
      <c r="E8" s="40">
        <v>20000</v>
      </c>
      <c r="F8" s="40">
        <v>20000</v>
      </c>
      <c r="G8" s="6" t="s">
        <v>710</v>
      </c>
      <c r="H8" s="14" t="str">
        <f t="shared" si="0"/>
        <v>100%</v>
      </c>
      <c r="I8" s="37" t="s">
        <v>710</v>
      </c>
      <c r="J8" s="37"/>
    </row>
    <row r="9" ht="43.2" spans="1:10">
      <c r="A9" s="6"/>
      <c r="B9" s="6"/>
      <c r="C9" s="9" t="s">
        <v>1120</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63"/>
      <c r="B12" s="19" t="s">
        <v>1127</v>
      </c>
      <c r="C12" s="19"/>
      <c r="D12" s="19"/>
      <c r="E12" s="19"/>
      <c r="F12" s="19"/>
      <c r="G12" s="19" t="s">
        <v>1127</v>
      </c>
      <c r="H12" s="19"/>
      <c r="I12" s="19"/>
      <c r="J12" s="19"/>
    </row>
    <row r="13" spans="1:10">
      <c r="A13" s="21" t="s">
        <v>816</v>
      </c>
      <c r="B13" s="17"/>
      <c r="C13" s="17"/>
      <c r="D13" s="17" t="s">
        <v>902</v>
      </c>
      <c r="E13" s="17"/>
      <c r="F13" s="17"/>
      <c r="G13" s="64" t="s">
        <v>820</v>
      </c>
      <c r="H13" s="85" t="s">
        <v>1086</v>
      </c>
      <c r="I13" s="17" t="s">
        <v>893</v>
      </c>
      <c r="J13" s="29" t="s">
        <v>934</v>
      </c>
    </row>
    <row r="14" spans="1:10">
      <c r="A14" s="21" t="s">
        <v>822</v>
      </c>
      <c r="B14" s="17" t="s">
        <v>823</v>
      </c>
      <c r="C14" s="17" t="s">
        <v>824</v>
      </c>
      <c r="D14" s="17" t="s">
        <v>817</v>
      </c>
      <c r="E14" s="17" t="s">
        <v>818</v>
      </c>
      <c r="F14" s="17" t="s">
        <v>819</v>
      </c>
      <c r="G14" s="66"/>
      <c r="H14" s="17"/>
      <c r="I14" s="17"/>
      <c r="J14" s="29"/>
    </row>
    <row r="15" spans="1:10">
      <c r="A15" s="21" t="s">
        <v>825</v>
      </c>
      <c r="B15" s="17" t="s">
        <v>826</v>
      </c>
      <c r="C15" s="33" t="s">
        <v>1100</v>
      </c>
      <c r="D15" s="29" t="s">
        <v>834</v>
      </c>
      <c r="E15" s="15">
        <v>20000</v>
      </c>
      <c r="F15" s="68" t="s">
        <v>908</v>
      </c>
      <c r="G15" s="15">
        <v>20000</v>
      </c>
      <c r="H15" s="17">
        <v>20</v>
      </c>
      <c r="I15" s="74">
        <v>20</v>
      </c>
      <c r="J15" s="17"/>
    </row>
    <row r="16" ht="43.2" spans="1:10">
      <c r="A16" s="21"/>
      <c r="B16" s="17" t="s">
        <v>838</v>
      </c>
      <c r="C16" s="29" t="s">
        <v>1101</v>
      </c>
      <c r="D16" s="29"/>
      <c r="E16" s="69">
        <v>98</v>
      </c>
      <c r="F16" s="70" t="s">
        <v>841</v>
      </c>
      <c r="G16" s="71">
        <v>98</v>
      </c>
      <c r="H16" s="17">
        <v>20</v>
      </c>
      <c r="I16" s="74">
        <v>20</v>
      </c>
      <c r="J16" s="17"/>
    </row>
    <row r="17" ht="57.6" spans="1:10">
      <c r="A17" s="21" t="s">
        <v>863</v>
      </c>
      <c r="B17" s="17" t="s">
        <v>868</v>
      </c>
      <c r="C17" s="19" t="s">
        <v>1104</v>
      </c>
      <c r="D17" s="29"/>
      <c r="E17" s="72" t="s">
        <v>1105</v>
      </c>
      <c r="F17" s="73"/>
      <c r="G17" s="73" t="s">
        <v>1105</v>
      </c>
      <c r="H17" s="74">
        <v>20</v>
      </c>
      <c r="I17" s="74">
        <v>20</v>
      </c>
      <c r="J17" s="33"/>
    </row>
    <row r="18" ht="43.2" spans="1:10">
      <c r="A18" s="21"/>
      <c r="B18" s="17" t="s">
        <v>938</v>
      </c>
      <c r="C18" s="19" t="s">
        <v>1106</v>
      </c>
      <c r="D18" s="29"/>
      <c r="E18" s="17">
        <v>95</v>
      </c>
      <c r="F18" s="17" t="s">
        <v>841</v>
      </c>
      <c r="G18" s="17">
        <v>95</v>
      </c>
      <c r="H18" s="17">
        <v>15</v>
      </c>
      <c r="I18" s="74">
        <v>15</v>
      </c>
      <c r="J18" s="17"/>
    </row>
    <row r="19" ht="57.6" spans="1:10">
      <c r="A19" s="21" t="s">
        <v>874</v>
      </c>
      <c r="B19" s="29" t="s">
        <v>940</v>
      </c>
      <c r="C19" s="33" t="s">
        <v>975</v>
      </c>
      <c r="D19" s="29"/>
      <c r="E19" s="17">
        <v>90</v>
      </c>
      <c r="F19" s="17" t="s">
        <v>841</v>
      </c>
      <c r="G19" s="17">
        <v>90</v>
      </c>
      <c r="H19" s="17">
        <v>15</v>
      </c>
      <c r="I19" s="74">
        <v>15</v>
      </c>
      <c r="J19" s="33"/>
    </row>
    <row r="20" spans="1:10">
      <c r="A20" s="21" t="s">
        <v>918</v>
      </c>
      <c r="B20" s="17"/>
      <c r="C20" s="17"/>
      <c r="D20" s="17" t="s">
        <v>791</v>
      </c>
      <c r="E20" s="17"/>
      <c r="F20" s="17"/>
      <c r="G20" s="17"/>
      <c r="H20" s="17"/>
      <c r="I20" s="17"/>
      <c r="J20" s="17"/>
    </row>
    <row r="21" spans="1:10">
      <c r="A21" s="21" t="s">
        <v>920</v>
      </c>
      <c r="B21" s="17"/>
      <c r="C21" s="17"/>
      <c r="D21" s="17"/>
      <c r="E21" s="17"/>
      <c r="F21" s="17"/>
      <c r="G21" s="17"/>
      <c r="H21" s="17" t="s">
        <v>847</v>
      </c>
      <c r="I21" s="17">
        <v>100</v>
      </c>
      <c r="J21" s="17" t="s">
        <v>921</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D8" sqref="D8"/>
    </sheetView>
  </sheetViews>
  <sheetFormatPr defaultColWidth="9" defaultRowHeight="14.4"/>
  <cols>
    <col min="1" max="3" width="9" style="39"/>
    <col min="4" max="4" width="13.1296296296296" style="39" customWidth="1"/>
    <col min="5" max="5" width="14.3796296296296" style="39" customWidth="1"/>
    <col min="6" max="6" width="11.1296296296296"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1128</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8.8" spans="1:10">
      <c r="A7" s="6"/>
      <c r="B7" s="6"/>
      <c r="C7" s="9" t="s">
        <v>807</v>
      </c>
      <c r="D7" s="10">
        <v>50000</v>
      </c>
      <c r="E7" s="10">
        <v>50000</v>
      </c>
      <c r="F7" s="10">
        <v>50000</v>
      </c>
      <c r="G7" s="11">
        <v>10</v>
      </c>
      <c r="H7" s="12" t="str">
        <f t="shared" ref="H7:H10" si="0">IF(E7&gt;0,ROUND(F7/E7,3)*100&amp;"%","—")</f>
        <v>100%</v>
      </c>
      <c r="I7" s="37">
        <v>10</v>
      </c>
      <c r="J7" s="37"/>
    </row>
    <row r="8" ht="43.2" spans="1:10">
      <c r="A8" s="6"/>
      <c r="B8" s="6"/>
      <c r="C8" s="9" t="s">
        <v>809</v>
      </c>
      <c r="D8" s="10">
        <v>50000</v>
      </c>
      <c r="E8" s="40">
        <v>50000</v>
      </c>
      <c r="F8" s="40">
        <v>50000</v>
      </c>
      <c r="G8" s="6" t="s">
        <v>710</v>
      </c>
      <c r="H8" s="14" t="str">
        <f t="shared" si="0"/>
        <v>100%</v>
      </c>
      <c r="I8" s="37" t="s">
        <v>710</v>
      </c>
      <c r="J8" s="37"/>
    </row>
    <row r="9" ht="43.2" spans="1:10">
      <c r="A9" s="6"/>
      <c r="B9" s="6"/>
      <c r="C9" s="9" t="s">
        <v>1120</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63"/>
      <c r="B12" s="19" t="s">
        <v>1129</v>
      </c>
      <c r="C12" s="19"/>
      <c r="D12" s="19"/>
      <c r="E12" s="19"/>
      <c r="F12" s="19"/>
      <c r="G12" s="19" t="s">
        <v>1129</v>
      </c>
      <c r="H12" s="19"/>
      <c r="I12" s="19"/>
      <c r="J12" s="19"/>
    </row>
    <row r="13" spans="1:10">
      <c r="A13" s="21" t="s">
        <v>816</v>
      </c>
      <c r="B13" s="17"/>
      <c r="C13" s="17"/>
      <c r="D13" s="17" t="s">
        <v>902</v>
      </c>
      <c r="E13" s="17"/>
      <c r="F13" s="17"/>
      <c r="G13" s="64" t="s">
        <v>820</v>
      </c>
      <c r="H13" s="85" t="s">
        <v>1086</v>
      </c>
      <c r="I13" s="17" t="s">
        <v>893</v>
      </c>
      <c r="J13" s="29" t="s">
        <v>934</v>
      </c>
    </row>
    <row r="14" spans="1:10">
      <c r="A14" s="21" t="s">
        <v>822</v>
      </c>
      <c r="B14" s="17" t="s">
        <v>823</v>
      </c>
      <c r="C14" s="17" t="s">
        <v>824</v>
      </c>
      <c r="D14" s="17" t="s">
        <v>817</v>
      </c>
      <c r="E14" s="17" t="s">
        <v>818</v>
      </c>
      <c r="F14" s="17" t="s">
        <v>819</v>
      </c>
      <c r="G14" s="66"/>
      <c r="H14" s="17"/>
      <c r="I14" s="17"/>
      <c r="J14" s="29"/>
    </row>
    <row r="15" spans="1:10">
      <c r="A15" s="21" t="s">
        <v>825</v>
      </c>
      <c r="B15" s="17" t="s">
        <v>826</v>
      </c>
      <c r="C15" s="33" t="s">
        <v>1100</v>
      </c>
      <c r="D15" s="29" t="s">
        <v>834</v>
      </c>
      <c r="E15" s="15">
        <v>50000</v>
      </c>
      <c r="F15" s="68" t="s">
        <v>908</v>
      </c>
      <c r="G15" s="15">
        <v>50000</v>
      </c>
      <c r="H15" s="17">
        <v>20</v>
      </c>
      <c r="I15" s="74">
        <v>20</v>
      </c>
      <c r="J15" s="17"/>
    </row>
    <row r="16" ht="43.2" spans="1:10">
      <c r="A16" s="21"/>
      <c r="B16" s="17" t="s">
        <v>838</v>
      </c>
      <c r="C16" s="29" t="s">
        <v>1101</v>
      </c>
      <c r="D16" s="29"/>
      <c r="E16" s="69">
        <v>98</v>
      </c>
      <c r="F16" s="70" t="s">
        <v>841</v>
      </c>
      <c r="G16" s="71">
        <v>98</v>
      </c>
      <c r="H16" s="17">
        <v>20</v>
      </c>
      <c r="I16" s="74">
        <v>20</v>
      </c>
      <c r="J16" s="17"/>
    </row>
    <row r="17" ht="57.6" spans="1:10">
      <c r="A17" s="21" t="s">
        <v>863</v>
      </c>
      <c r="B17" s="17" t="s">
        <v>868</v>
      </c>
      <c r="C17" s="19" t="s">
        <v>1104</v>
      </c>
      <c r="D17" s="29"/>
      <c r="E17" s="72" t="s">
        <v>1105</v>
      </c>
      <c r="F17" s="73"/>
      <c r="G17" s="73" t="s">
        <v>1105</v>
      </c>
      <c r="H17" s="74">
        <v>20</v>
      </c>
      <c r="I17" s="74">
        <v>20</v>
      </c>
      <c r="J17" s="33"/>
    </row>
    <row r="18" ht="43.2" spans="1:10">
      <c r="A18" s="21"/>
      <c r="B18" s="17" t="s">
        <v>938</v>
      </c>
      <c r="C18" s="19" t="s">
        <v>1106</v>
      </c>
      <c r="D18" s="29"/>
      <c r="E18" s="17">
        <v>95</v>
      </c>
      <c r="F18" s="17" t="s">
        <v>841</v>
      </c>
      <c r="G18" s="17">
        <v>95</v>
      </c>
      <c r="H18" s="17">
        <v>15</v>
      </c>
      <c r="I18" s="74">
        <v>15</v>
      </c>
      <c r="J18" s="17"/>
    </row>
    <row r="19" ht="57.6" spans="1:10">
      <c r="A19" s="21" t="s">
        <v>874</v>
      </c>
      <c r="B19" s="29" t="s">
        <v>940</v>
      </c>
      <c r="C19" s="33" t="s">
        <v>975</v>
      </c>
      <c r="D19" s="29"/>
      <c r="E19" s="17">
        <v>90</v>
      </c>
      <c r="F19" s="17" t="s">
        <v>841</v>
      </c>
      <c r="G19" s="17">
        <v>90</v>
      </c>
      <c r="H19" s="17">
        <v>15</v>
      </c>
      <c r="I19" s="74">
        <v>15</v>
      </c>
      <c r="J19" s="33"/>
    </row>
    <row r="20" spans="1:10">
      <c r="A20" s="21" t="s">
        <v>918</v>
      </c>
      <c r="B20" s="17"/>
      <c r="C20" s="17"/>
      <c r="D20" s="17" t="s">
        <v>791</v>
      </c>
      <c r="E20" s="17"/>
      <c r="F20" s="17"/>
      <c r="G20" s="17"/>
      <c r="H20" s="17"/>
      <c r="I20" s="17"/>
      <c r="J20" s="17"/>
    </row>
    <row r="21" spans="1:10">
      <c r="A21" s="21" t="s">
        <v>920</v>
      </c>
      <c r="B21" s="17"/>
      <c r="C21" s="17"/>
      <c r="D21" s="17"/>
      <c r="E21" s="17"/>
      <c r="F21" s="17"/>
      <c r="G21" s="17"/>
      <c r="H21" s="17" t="s">
        <v>847</v>
      </c>
      <c r="I21" s="17">
        <v>100</v>
      </c>
      <c r="J21" s="17" t="s">
        <v>921</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D8" sqref="D8"/>
    </sheetView>
  </sheetViews>
  <sheetFormatPr defaultColWidth="9" defaultRowHeight="14.4"/>
  <cols>
    <col min="1" max="3" width="9" style="39"/>
    <col min="4" max="4" width="12.6296296296296" style="39" customWidth="1"/>
    <col min="5" max="5" width="13.25" style="39" customWidth="1"/>
    <col min="6" max="6" width="12.8796296296296"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1130</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8.8" spans="1:10">
      <c r="A7" s="6"/>
      <c r="B7" s="6"/>
      <c r="C7" s="9" t="s">
        <v>807</v>
      </c>
      <c r="D7" s="10">
        <v>149700</v>
      </c>
      <c r="E7" s="10">
        <v>149700</v>
      </c>
      <c r="F7" s="10">
        <v>149700</v>
      </c>
      <c r="G7" s="11">
        <v>10</v>
      </c>
      <c r="H7" s="12" t="str">
        <f t="shared" ref="H7:H10" si="0">IF(E7&gt;0,ROUND(F7/E7,3)*100&amp;"%","—")</f>
        <v>100%</v>
      </c>
      <c r="I7" s="37">
        <v>10</v>
      </c>
      <c r="J7" s="37"/>
    </row>
    <row r="8" ht="43.2" spans="1:10">
      <c r="A8" s="6"/>
      <c r="B8" s="6"/>
      <c r="C8" s="9" t="s">
        <v>809</v>
      </c>
      <c r="D8" s="10">
        <v>149700</v>
      </c>
      <c r="E8" s="40">
        <v>149700</v>
      </c>
      <c r="F8" s="40">
        <v>149700</v>
      </c>
      <c r="G8" s="6" t="s">
        <v>710</v>
      </c>
      <c r="H8" s="14" t="str">
        <f t="shared" si="0"/>
        <v>100%</v>
      </c>
      <c r="I8" s="37" t="s">
        <v>710</v>
      </c>
      <c r="J8" s="37"/>
    </row>
    <row r="9" ht="43.2" spans="1:10">
      <c r="A9" s="6"/>
      <c r="B9" s="6"/>
      <c r="C9" s="9" t="s">
        <v>1120</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63"/>
      <c r="B12" s="19" t="s">
        <v>1131</v>
      </c>
      <c r="C12" s="19"/>
      <c r="D12" s="19"/>
      <c r="E12" s="19"/>
      <c r="F12" s="19"/>
      <c r="G12" s="19" t="s">
        <v>1131</v>
      </c>
      <c r="H12" s="19"/>
      <c r="I12" s="19"/>
      <c r="J12" s="19"/>
    </row>
    <row r="13" spans="1:10">
      <c r="A13" s="21" t="s">
        <v>816</v>
      </c>
      <c r="B13" s="17"/>
      <c r="C13" s="17"/>
      <c r="D13" s="17" t="s">
        <v>902</v>
      </c>
      <c r="E13" s="17"/>
      <c r="F13" s="17"/>
      <c r="G13" s="64" t="s">
        <v>820</v>
      </c>
      <c r="H13" s="85" t="s">
        <v>1086</v>
      </c>
      <c r="I13" s="17" t="s">
        <v>893</v>
      </c>
      <c r="J13" s="29" t="s">
        <v>934</v>
      </c>
    </row>
    <row r="14" spans="1:10">
      <c r="A14" s="21" t="s">
        <v>822</v>
      </c>
      <c r="B14" s="17" t="s">
        <v>823</v>
      </c>
      <c r="C14" s="17" t="s">
        <v>824</v>
      </c>
      <c r="D14" s="17" t="s">
        <v>817</v>
      </c>
      <c r="E14" s="17" t="s">
        <v>818</v>
      </c>
      <c r="F14" s="17" t="s">
        <v>819</v>
      </c>
      <c r="G14" s="66"/>
      <c r="H14" s="17"/>
      <c r="I14" s="17"/>
      <c r="J14" s="29"/>
    </row>
    <row r="15" spans="1:10">
      <c r="A15" s="21" t="s">
        <v>825</v>
      </c>
      <c r="B15" s="17" t="s">
        <v>826</v>
      </c>
      <c r="C15" s="33" t="s">
        <v>1100</v>
      </c>
      <c r="D15" s="29" t="s">
        <v>834</v>
      </c>
      <c r="E15" s="15">
        <v>149700</v>
      </c>
      <c r="F15" s="68" t="s">
        <v>908</v>
      </c>
      <c r="G15" s="15">
        <v>149700</v>
      </c>
      <c r="H15" s="17">
        <v>20</v>
      </c>
      <c r="I15" s="74">
        <v>20</v>
      </c>
      <c r="J15" s="17"/>
    </row>
    <row r="16" ht="43.2" spans="1:10">
      <c r="A16" s="21"/>
      <c r="B16" s="17" t="s">
        <v>838</v>
      </c>
      <c r="C16" s="29" t="s">
        <v>1101</v>
      </c>
      <c r="D16" s="29"/>
      <c r="E16" s="69">
        <v>98</v>
      </c>
      <c r="F16" s="70" t="s">
        <v>841</v>
      </c>
      <c r="G16" s="71">
        <v>98</v>
      </c>
      <c r="H16" s="17">
        <v>20</v>
      </c>
      <c r="I16" s="74">
        <v>20</v>
      </c>
      <c r="J16" s="17"/>
    </row>
    <row r="17" ht="57.6" spans="1:10">
      <c r="A17" s="21" t="s">
        <v>863</v>
      </c>
      <c r="B17" s="17" t="s">
        <v>868</v>
      </c>
      <c r="C17" s="19" t="s">
        <v>1104</v>
      </c>
      <c r="D17" s="29"/>
      <c r="E17" s="72" t="s">
        <v>1105</v>
      </c>
      <c r="F17" s="73"/>
      <c r="G17" s="73" t="s">
        <v>1105</v>
      </c>
      <c r="H17" s="74">
        <v>20</v>
      </c>
      <c r="I17" s="74">
        <v>20</v>
      </c>
      <c r="J17" s="33"/>
    </row>
    <row r="18" ht="43.2" spans="1:10">
      <c r="A18" s="21"/>
      <c r="B18" s="17" t="s">
        <v>938</v>
      </c>
      <c r="C18" s="19" t="s">
        <v>1106</v>
      </c>
      <c r="D18" s="29"/>
      <c r="E18" s="17">
        <v>95</v>
      </c>
      <c r="F18" s="17" t="s">
        <v>841</v>
      </c>
      <c r="G18" s="17">
        <v>95</v>
      </c>
      <c r="H18" s="17">
        <v>15</v>
      </c>
      <c r="I18" s="74">
        <v>15</v>
      </c>
      <c r="J18" s="17"/>
    </row>
    <row r="19" ht="57.6" spans="1:10">
      <c r="A19" s="21" t="s">
        <v>874</v>
      </c>
      <c r="B19" s="29" t="s">
        <v>940</v>
      </c>
      <c r="C19" s="33" t="s">
        <v>975</v>
      </c>
      <c r="D19" s="29"/>
      <c r="E19" s="17">
        <v>90</v>
      </c>
      <c r="F19" s="17" t="s">
        <v>841</v>
      </c>
      <c r="G19" s="17">
        <v>90</v>
      </c>
      <c r="H19" s="17">
        <v>15</v>
      </c>
      <c r="I19" s="74">
        <v>15</v>
      </c>
      <c r="J19" s="33"/>
    </row>
    <row r="20" spans="1:10">
      <c r="A20" s="21" t="s">
        <v>918</v>
      </c>
      <c r="B20" s="17"/>
      <c r="C20" s="17"/>
      <c r="D20" s="17" t="s">
        <v>791</v>
      </c>
      <c r="E20" s="17"/>
      <c r="F20" s="17"/>
      <c r="G20" s="17"/>
      <c r="H20" s="17"/>
      <c r="I20" s="17"/>
      <c r="J20" s="17"/>
    </row>
    <row r="21" spans="1:10">
      <c r="A21" s="21" t="s">
        <v>920</v>
      </c>
      <c r="B21" s="17"/>
      <c r="C21" s="17"/>
      <c r="D21" s="17"/>
      <c r="E21" s="17"/>
      <c r="F21" s="17"/>
      <c r="G21" s="17"/>
      <c r="H21" s="17" t="s">
        <v>847</v>
      </c>
      <c r="I21" s="17">
        <v>100</v>
      </c>
      <c r="J21" s="17" t="s">
        <v>921</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D8" sqref="D8"/>
    </sheetView>
  </sheetViews>
  <sheetFormatPr defaultColWidth="9" defaultRowHeight="14.4"/>
  <cols>
    <col min="1" max="3" width="9" style="39"/>
    <col min="4" max="4" width="13.6296296296296" style="39" customWidth="1"/>
    <col min="5" max="5" width="15" style="39" customWidth="1"/>
    <col min="6" max="6" width="15.1296296296296"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1132</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8.8" spans="1:10">
      <c r="A7" s="6"/>
      <c r="B7" s="6"/>
      <c r="C7" s="9" t="s">
        <v>807</v>
      </c>
      <c r="D7" s="10">
        <v>20000</v>
      </c>
      <c r="E7" s="10">
        <v>20000</v>
      </c>
      <c r="F7" s="10">
        <v>20000</v>
      </c>
      <c r="G7" s="11">
        <v>10</v>
      </c>
      <c r="H7" s="12" t="str">
        <f t="shared" ref="H7:H10" si="0">IF(E7&gt;0,ROUND(F7/E7,3)*100&amp;"%","—")</f>
        <v>100%</v>
      </c>
      <c r="I7" s="37">
        <v>10</v>
      </c>
      <c r="J7" s="37"/>
    </row>
    <row r="8" ht="43.2" spans="1:10">
      <c r="A8" s="6"/>
      <c r="B8" s="6"/>
      <c r="C8" s="9" t="s">
        <v>809</v>
      </c>
      <c r="D8" s="10">
        <v>20000</v>
      </c>
      <c r="E8" s="40">
        <v>20000</v>
      </c>
      <c r="F8" s="40">
        <v>20000</v>
      </c>
      <c r="G8" s="6" t="s">
        <v>710</v>
      </c>
      <c r="H8" s="14" t="str">
        <f t="shared" si="0"/>
        <v>100%</v>
      </c>
      <c r="I8" s="37" t="s">
        <v>710</v>
      </c>
      <c r="J8" s="37"/>
    </row>
    <row r="9" ht="43.2" spans="1:10">
      <c r="A9" s="6"/>
      <c r="B9" s="6"/>
      <c r="C9" s="9" t="s">
        <v>1120</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63"/>
      <c r="B12" s="19" t="s">
        <v>1133</v>
      </c>
      <c r="C12" s="19"/>
      <c r="D12" s="19"/>
      <c r="E12" s="19"/>
      <c r="F12" s="19"/>
      <c r="G12" s="19" t="s">
        <v>1133</v>
      </c>
      <c r="H12" s="19"/>
      <c r="I12" s="19"/>
      <c r="J12" s="19"/>
    </row>
    <row r="13" spans="1:10">
      <c r="A13" s="21" t="s">
        <v>816</v>
      </c>
      <c r="B13" s="17"/>
      <c r="C13" s="17"/>
      <c r="D13" s="17" t="s">
        <v>902</v>
      </c>
      <c r="E13" s="17"/>
      <c r="F13" s="17"/>
      <c r="G13" s="64" t="s">
        <v>820</v>
      </c>
      <c r="H13" s="85" t="s">
        <v>1086</v>
      </c>
      <c r="I13" s="17" t="s">
        <v>893</v>
      </c>
      <c r="J13" s="29" t="s">
        <v>934</v>
      </c>
    </row>
    <row r="14" spans="1:10">
      <c r="A14" s="21" t="s">
        <v>822</v>
      </c>
      <c r="B14" s="17" t="s">
        <v>823</v>
      </c>
      <c r="C14" s="17" t="s">
        <v>824</v>
      </c>
      <c r="D14" s="17" t="s">
        <v>817</v>
      </c>
      <c r="E14" s="17" t="s">
        <v>818</v>
      </c>
      <c r="F14" s="17" t="s">
        <v>819</v>
      </c>
      <c r="G14" s="66"/>
      <c r="H14" s="17"/>
      <c r="I14" s="17"/>
      <c r="J14" s="29"/>
    </row>
    <row r="15" spans="1:10">
      <c r="A15" s="21" t="s">
        <v>825</v>
      </c>
      <c r="B15" s="17" t="s">
        <v>826</v>
      </c>
      <c r="C15" s="33" t="s">
        <v>1100</v>
      </c>
      <c r="D15" s="29" t="s">
        <v>834</v>
      </c>
      <c r="E15" s="15">
        <v>20000</v>
      </c>
      <c r="F15" s="68" t="s">
        <v>908</v>
      </c>
      <c r="G15" s="15">
        <v>20000</v>
      </c>
      <c r="H15" s="17">
        <v>20</v>
      </c>
      <c r="I15" s="74">
        <v>20</v>
      </c>
      <c r="J15" s="17"/>
    </row>
    <row r="16" ht="43.2" spans="1:10">
      <c r="A16" s="21"/>
      <c r="B16" s="17" t="s">
        <v>838</v>
      </c>
      <c r="C16" s="29" t="s">
        <v>1101</v>
      </c>
      <c r="D16" s="29"/>
      <c r="E16" s="69">
        <v>98</v>
      </c>
      <c r="F16" s="70" t="s">
        <v>841</v>
      </c>
      <c r="G16" s="71">
        <v>98</v>
      </c>
      <c r="H16" s="17">
        <v>20</v>
      </c>
      <c r="I16" s="74">
        <v>20</v>
      </c>
      <c r="J16" s="17"/>
    </row>
    <row r="17" ht="57.6" spans="1:10">
      <c r="A17" s="21" t="s">
        <v>863</v>
      </c>
      <c r="B17" s="17" t="s">
        <v>868</v>
      </c>
      <c r="C17" s="19" t="s">
        <v>1104</v>
      </c>
      <c r="D17" s="29"/>
      <c r="E17" s="72" t="s">
        <v>1105</v>
      </c>
      <c r="F17" s="73"/>
      <c r="G17" s="73" t="s">
        <v>1105</v>
      </c>
      <c r="H17" s="74">
        <v>20</v>
      </c>
      <c r="I17" s="74">
        <v>20</v>
      </c>
      <c r="J17" s="33"/>
    </row>
    <row r="18" ht="43.2" spans="1:10">
      <c r="A18" s="21"/>
      <c r="B18" s="17" t="s">
        <v>938</v>
      </c>
      <c r="C18" s="19" t="s">
        <v>1106</v>
      </c>
      <c r="D18" s="29"/>
      <c r="E18" s="17">
        <v>95</v>
      </c>
      <c r="F18" s="17" t="s">
        <v>841</v>
      </c>
      <c r="G18" s="17">
        <v>95</v>
      </c>
      <c r="H18" s="17">
        <v>15</v>
      </c>
      <c r="I18" s="74">
        <v>15</v>
      </c>
      <c r="J18" s="17"/>
    </row>
    <row r="19" ht="57.6" spans="1:10">
      <c r="A19" s="21" t="s">
        <v>874</v>
      </c>
      <c r="B19" s="29" t="s">
        <v>940</v>
      </c>
      <c r="C19" s="33" t="s">
        <v>975</v>
      </c>
      <c r="D19" s="29"/>
      <c r="E19" s="17">
        <v>90</v>
      </c>
      <c r="F19" s="17" t="s">
        <v>841</v>
      </c>
      <c r="G19" s="17">
        <v>90</v>
      </c>
      <c r="H19" s="17">
        <v>15</v>
      </c>
      <c r="I19" s="74">
        <v>15</v>
      </c>
      <c r="J19" s="33"/>
    </row>
    <row r="20" spans="1:10">
      <c r="A20" s="21" t="s">
        <v>918</v>
      </c>
      <c r="B20" s="17"/>
      <c r="C20" s="17"/>
      <c r="D20" s="17" t="s">
        <v>791</v>
      </c>
      <c r="E20" s="17"/>
      <c r="F20" s="17"/>
      <c r="G20" s="17"/>
      <c r="H20" s="17"/>
      <c r="I20" s="17"/>
      <c r="J20" s="17"/>
    </row>
    <row r="21" spans="1:10">
      <c r="A21" s="21" t="s">
        <v>920</v>
      </c>
      <c r="B21" s="17"/>
      <c r="C21" s="17"/>
      <c r="D21" s="17"/>
      <c r="E21" s="17"/>
      <c r="F21" s="17"/>
      <c r="G21" s="17"/>
      <c r="H21" s="17" t="s">
        <v>847</v>
      </c>
      <c r="I21" s="17">
        <v>100</v>
      </c>
      <c r="J21" s="17" t="s">
        <v>921</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D8" sqref="D8"/>
    </sheetView>
  </sheetViews>
  <sheetFormatPr defaultColWidth="9" defaultRowHeight="14.4"/>
  <cols>
    <col min="1" max="3" width="9" style="39"/>
    <col min="4" max="4" width="11.5" style="39" customWidth="1"/>
    <col min="5" max="5" width="14" style="39" customWidth="1"/>
    <col min="6" max="6" width="14.1296296296296"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1134</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8.8" spans="1:10">
      <c r="A7" s="6"/>
      <c r="B7" s="6"/>
      <c r="C7" s="9" t="s">
        <v>807</v>
      </c>
      <c r="D7" s="10">
        <v>173600</v>
      </c>
      <c r="E7" s="10">
        <v>173600</v>
      </c>
      <c r="F7" s="10">
        <v>173600</v>
      </c>
      <c r="G7" s="11">
        <v>10</v>
      </c>
      <c r="H7" s="12" t="str">
        <f t="shared" ref="H7:H10" si="0">IF(E7&gt;0,ROUND(F7/E7,3)*100&amp;"%","—")</f>
        <v>100%</v>
      </c>
      <c r="I7" s="37">
        <v>10</v>
      </c>
      <c r="J7" s="37"/>
    </row>
    <row r="8" ht="43.2" spans="1:10">
      <c r="A8" s="6"/>
      <c r="B8" s="6"/>
      <c r="C8" s="9" t="s">
        <v>809</v>
      </c>
      <c r="D8" s="10">
        <v>173600</v>
      </c>
      <c r="E8" s="13">
        <v>173600</v>
      </c>
      <c r="F8" s="13">
        <v>173600</v>
      </c>
      <c r="G8" s="6" t="s">
        <v>710</v>
      </c>
      <c r="H8" s="14" t="str">
        <f t="shared" si="0"/>
        <v>100%</v>
      </c>
      <c r="I8" s="37" t="s">
        <v>710</v>
      </c>
      <c r="J8" s="37"/>
    </row>
    <row r="9" ht="43.2" spans="1:10">
      <c r="A9" s="6"/>
      <c r="B9" s="6"/>
      <c r="C9" s="9" t="s">
        <v>1120</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63"/>
      <c r="B12" s="19" t="s">
        <v>1135</v>
      </c>
      <c r="C12" s="19"/>
      <c r="D12" s="19"/>
      <c r="E12" s="19"/>
      <c r="F12" s="19"/>
      <c r="G12" s="19" t="s">
        <v>1135</v>
      </c>
      <c r="H12" s="19"/>
      <c r="I12" s="19"/>
      <c r="J12" s="19"/>
    </row>
    <row r="13" spans="1:10">
      <c r="A13" s="21" t="s">
        <v>816</v>
      </c>
      <c r="B13" s="17"/>
      <c r="C13" s="17"/>
      <c r="D13" s="17" t="s">
        <v>902</v>
      </c>
      <c r="E13" s="17"/>
      <c r="F13" s="17"/>
      <c r="G13" s="64" t="s">
        <v>820</v>
      </c>
      <c r="H13" s="85" t="s">
        <v>1086</v>
      </c>
      <c r="I13" s="17" t="s">
        <v>893</v>
      </c>
      <c r="J13" s="29" t="s">
        <v>934</v>
      </c>
    </row>
    <row r="14" spans="1:10">
      <c r="A14" s="21" t="s">
        <v>822</v>
      </c>
      <c r="B14" s="17" t="s">
        <v>823</v>
      </c>
      <c r="C14" s="17" t="s">
        <v>824</v>
      </c>
      <c r="D14" s="17" t="s">
        <v>817</v>
      </c>
      <c r="E14" s="17" t="s">
        <v>818</v>
      </c>
      <c r="F14" s="17" t="s">
        <v>819</v>
      </c>
      <c r="G14" s="66"/>
      <c r="H14" s="17"/>
      <c r="I14" s="17"/>
      <c r="J14" s="29"/>
    </row>
    <row r="15" spans="1:10">
      <c r="A15" s="21" t="s">
        <v>825</v>
      </c>
      <c r="B15" s="17" t="s">
        <v>826</v>
      </c>
      <c r="C15" s="33" t="s">
        <v>1100</v>
      </c>
      <c r="D15" s="29" t="s">
        <v>834</v>
      </c>
      <c r="E15" s="13">
        <v>173600</v>
      </c>
      <c r="F15" s="68" t="s">
        <v>908</v>
      </c>
      <c r="G15" s="13">
        <v>173600</v>
      </c>
      <c r="H15" s="17">
        <v>20</v>
      </c>
      <c r="I15" s="74">
        <v>20</v>
      </c>
      <c r="J15" s="17"/>
    </row>
    <row r="16" ht="43.2" spans="1:10">
      <c r="A16" s="21"/>
      <c r="B16" s="17" t="s">
        <v>838</v>
      </c>
      <c r="C16" s="29" t="s">
        <v>1101</v>
      </c>
      <c r="D16" s="29"/>
      <c r="E16" s="69">
        <v>98</v>
      </c>
      <c r="F16" s="70" t="s">
        <v>841</v>
      </c>
      <c r="G16" s="71">
        <v>98</v>
      </c>
      <c r="H16" s="17">
        <v>20</v>
      </c>
      <c r="I16" s="74">
        <v>20</v>
      </c>
      <c r="J16" s="17"/>
    </row>
    <row r="17" ht="57.6" spans="1:10">
      <c r="A17" s="21" t="s">
        <v>863</v>
      </c>
      <c r="B17" s="17" t="s">
        <v>868</v>
      </c>
      <c r="C17" s="19" t="s">
        <v>1104</v>
      </c>
      <c r="D17" s="29"/>
      <c r="E17" s="72" t="s">
        <v>1105</v>
      </c>
      <c r="F17" s="73"/>
      <c r="G17" s="73" t="s">
        <v>1105</v>
      </c>
      <c r="H17" s="74">
        <v>20</v>
      </c>
      <c r="I17" s="74">
        <v>20</v>
      </c>
      <c r="J17" s="33"/>
    </row>
    <row r="18" ht="43.2" spans="1:10">
      <c r="A18" s="21"/>
      <c r="B18" s="17" t="s">
        <v>938</v>
      </c>
      <c r="C18" s="19" t="s">
        <v>1106</v>
      </c>
      <c r="D18" s="29"/>
      <c r="E18" s="17">
        <v>95</v>
      </c>
      <c r="F18" s="17" t="s">
        <v>841</v>
      </c>
      <c r="G18" s="17">
        <v>95</v>
      </c>
      <c r="H18" s="17">
        <v>15</v>
      </c>
      <c r="I18" s="74">
        <v>15</v>
      </c>
      <c r="J18" s="17"/>
    </row>
    <row r="19" ht="57.6" spans="1:10">
      <c r="A19" s="21" t="s">
        <v>874</v>
      </c>
      <c r="B19" s="29" t="s">
        <v>940</v>
      </c>
      <c r="C19" s="33" t="s">
        <v>975</v>
      </c>
      <c r="D19" s="29"/>
      <c r="E19" s="17">
        <v>90</v>
      </c>
      <c r="F19" s="17" t="s">
        <v>841</v>
      </c>
      <c r="G19" s="17">
        <v>90</v>
      </c>
      <c r="H19" s="17">
        <v>15</v>
      </c>
      <c r="I19" s="74">
        <v>15</v>
      </c>
      <c r="J19" s="33"/>
    </row>
    <row r="20" spans="1:10">
      <c r="A20" s="21" t="s">
        <v>918</v>
      </c>
      <c r="B20" s="17"/>
      <c r="C20" s="17"/>
      <c r="D20" s="17" t="s">
        <v>791</v>
      </c>
      <c r="E20" s="17"/>
      <c r="F20" s="17"/>
      <c r="G20" s="17"/>
      <c r="H20" s="17"/>
      <c r="I20" s="17"/>
      <c r="J20" s="17"/>
    </row>
    <row r="21" spans="1:10">
      <c r="A21" s="21" t="s">
        <v>920</v>
      </c>
      <c r="B21" s="17"/>
      <c r="C21" s="17"/>
      <c r="D21" s="17"/>
      <c r="E21" s="17"/>
      <c r="F21" s="17"/>
      <c r="G21" s="17"/>
      <c r="H21" s="17" t="s">
        <v>847</v>
      </c>
      <c r="I21" s="17">
        <v>100</v>
      </c>
      <c r="J21" s="17" t="s">
        <v>921</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N15" sqref="N15"/>
    </sheetView>
  </sheetViews>
  <sheetFormatPr defaultColWidth="9" defaultRowHeight="14.4"/>
  <cols>
    <col min="1" max="3" width="9" style="39"/>
    <col min="4" max="4" width="11.8796296296296" style="39" customWidth="1"/>
    <col min="5" max="5" width="13.1296296296296" style="39" customWidth="1"/>
    <col min="6" max="6" width="14.75"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1136</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8.8" spans="1:10">
      <c r="A7" s="6"/>
      <c r="B7" s="6"/>
      <c r="C7" s="9" t="s">
        <v>807</v>
      </c>
      <c r="D7" s="10">
        <v>107950</v>
      </c>
      <c r="E7" s="10">
        <v>107950</v>
      </c>
      <c r="F7" s="10">
        <v>107950</v>
      </c>
      <c r="G7" s="11">
        <v>10</v>
      </c>
      <c r="H7" s="12" t="str">
        <f t="shared" ref="H7:H10" si="0">IF(E7&gt;0,ROUND(F7/E7,3)*100&amp;"%","—")</f>
        <v>100%</v>
      </c>
      <c r="I7" s="37">
        <v>10</v>
      </c>
      <c r="J7" s="37"/>
    </row>
    <row r="8" ht="43.2" spans="1:10">
      <c r="A8" s="6"/>
      <c r="B8" s="6"/>
      <c r="C8" s="9" t="s">
        <v>809</v>
      </c>
      <c r="D8" s="10">
        <v>107950</v>
      </c>
      <c r="E8" s="40">
        <v>107950</v>
      </c>
      <c r="F8" s="40">
        <v>107950</v>
      </c>
      <c r="G8" s="6" t="s">
        <v>710</v>
      </c>
      <c r="H8" s="14" t="str">
        <f t="shared" si="0"/>
        <v>100%</v>
      </c>
      <c r="I8" s="37" t="s">
        <v>710</v>
      </c>
      <c r="J8" s="37"/>
    </row>
    <row r="9" ht="43.2" spans="1:10">
      <c r="A9" s="6"/>
      <c r="B9" s="6"/>
      <c r="C9" s="9" t="s">
        <v>1120</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6"/>
      <c r="B12" s="19" t="s">
        <v>1137</v>
      </c>
      <c r="C12" s="19"/>
      <c r="D12" s="19"/>
      <c r="E12" s="19"/>
      <c r="F12" s="19"/>
      <c r="G12" s="29" t="s">
        <v>1138</v>
      </c>
      <c r="H12" s="17"/>
      <c r="I12" s="17"/>
      <c r="J12" s="17"/>
    </row>
    <row r="13" spans="1:10">
      <c r="A13" s="21" t="s">
        <v>816</v>
      </c>
      <c r="B13" s="17"/>
      <c r="C13" s="17"/>
      <c r="D13" s="17" t="s">
        <v>902</v>
      </c>
      <c r="E13" s="17"/>
      <c r="F13" s="17"/>
      <c r="G13" s="17" t="s">
        <v>820</v>
      </c>
      <c r="H13" s="17" t="s">
        <v>1086</v>
      </c>
      <c r="I13" s="17" t="s">
        <v>893</v>
      </c>
      <c r="J13" s="29" t="s">
        <v>934</v>
      </c>
    </row>
    <row r="14" spans="1:10">
      <c r="A14" s="21" t="s">
        <v>822</v>
      </c>
      <c r="B14" s="23" t="s">
        <v>823</v>
      </c>
      <c r="C14" s="23" t="s">
        <v>824</v>
      </c>
      <c r="D14" s="17" t="s">
        <v>817</v>
      </c>
      <c r="E14" s="17" t="s">
        <v>818</v>
      </c>
      <c r="F14" s="17" t="s">
        <v>819</v>
      </c>
      <c r="G14" s="17"/>
      <c r="H14" s="17"/>
      <c r="I14" s="17"/>
      <c r="J14" s="29"/>
    </row>
    <row r="15" ht="100.8" spans="1:10">
      <c r="A15" s="55" t="s">
        <v>825</v>
      </c>
      <c r="B15" s="24" t="s">
        <v>826</v>
      </c>
      <c r="C15" s="57" t="s">
        <v>1139</v>
      </c>
      <c r="D15" s="29" t="s">
        <v>834</v>
      </c>
      <c r="E15" s="81" t="s">
        <v>828</v>
      </c>
      <c r="F15" s="17" t="s">
        <v>830</v>
      </c>
      <c r="G15" s="82">
        <v>5</v>
      </c>
      <c r="H15" s="24">
        <v>20</v>
      </c>
      <c r="I15" s="24">
        <v>20</v>
      </c>
      <c r="J15" s="33"/>
    </row>
    <row r="16" ht="43.2" spans="1:10">
      <c r="A16" s="55"/>
      <c r="B16" s="24" t="s">
        <v>905</v>
      </c>
      <c r="C16" s="57" t="s">
        <v>1140</v>
      </c>
      <c r="D16" s="29"/>
      <c r="E16" s="81" t="s">
        <v>828</v>
      </c>
      <c r="F16" s="17" t="s">
        <v>841</v>
      </c>
      <c r="G16" s="83" t="s">
        <v>1069</v>
      </c>
      <c r="H16" s="24">
        <v>15</v>
      </c>
      <c r="I16" s="24">
        <v>15</v>
      </c>
      <c r="J16" s="33"/>
    </row>
    <row r="17" ht="43.2" spans="1:10">
      <c r="A17" s="55"/>
      <c r="B17" s="56" t="s">
        <v>838</v>
      </c>
      <c r="C17" s="57" t="s">
        <v>1141</v>
      </c>
      <c r="D17" s="29"/>
      <c r="E17" s="81" t="s">
        <v>828</v>
      </c>
      <c r="F17" s="17" t="s">
        <v>1142</v>
      </c>
      <c r="G17" s="17" t="s">
        <v>1142</v>
      </c>
      <c r="H17" s="24">
        <v>15</v>
      </c>
      <c r="I17" s="24">
        <v>15</v>
      </c>
      <c r="J17" s="33"/>
    </row>
    <row r="18" ht="72" spans="1:10">
      <c r="A18" s="61" t="s">
        <v>863</v>
      </c>
      <c r="B18" s="24" t="s">
        <v>868</v>
      </c>
      <c r="C18" s="57" t="s">
        <v>1143</v>
      </c>
      <c r="D18" s="29"/>
      <c r="E18" s="81" t="s">
        <v>828</v>
      </c>
      <c r="F18" s="17" t="s">
        <v>1144</v>
      </c>
      <c r="G18" s="17" t="s">
        <v>1144</v>
      </c>
      <c r="H18" s="24">
        <v>15</v>
      </c>
      <c r="I18" s="24">
        <v>15</v>
      </c>
      <c r="J18" s="33"/>
    </row>
    <row r="19" ht="72" spans="1:10">
      <c r="A19" s="55"/>
      <c r="B19" s="24" t="s">
        <v>864</v>
      </c>
      <c r="C19" s="57" t="s">
        <v>1145</v>
      </c>
      <c r="D19" s="29"/>
      <c r="E19" s="81" t="s">
        <v>828</v>
      </c>
      <c r="F19" s="17" t="s">
        <v>1146</v>
      </c>
      <c r="G19" s="17" t="s">
        <v>1146</v>
      </c>
      <c r="H19" s="24">
        <v>15</v>
      </c>
      <c r="I19" s="24">
        <v>15</v>
      </c>
      <c r="J19" s="33"/>
    </row>
    <row r="20" ht="57.6" spans="1:10">
      <c r="A20" s="55" t="s">
        <v>874</v>
      </c>
      <c r="B20" s="54" t="s">
        <v>940</v>
      </c>
      <c r="C20" s="57" t="s">
        <v>1077</v>
      </c>
      <c r="D20" s="29"/>
      <c r="E20" s="81" t="s">
        <v>1026</v>
      </c>
      <c r="F20" s="17" t="s">
        <v>841</v>
      </c>
      <c r="G20" s="84">
        <v>0.95</v>
      </c>
      <c r="H20" s="24">
        <v>10</v>
      </c>
      <c r="I20" s="24">
        <v>10</v>
      </c>
      <c r="J20" s="33"/>
    </row>
    <row r="21" spans="1:10">
      <c r="A21" s="21" t="s">
        <v>918</v>
      </c>
      <c r="B21" s="17"/>
      <c r="C21" s="17"/>
      <c r="D21" s="33" t="s">
        <v>791</v>
      </c>
      <c r="E21" s="33"/>
      <c r="F21" s="33"/>
      <c r="G21" s="33"/>
      <c r="H21" s="33"/>
      <c r="I21" s="33"/>
      <c r="J21" s="33"/>
    </row>
    <row r="22" spans="1:10">
      <c r="A22" s="21" t="s">
        <v>920</v>
      </c>
      <c r="B22" s="17"/>
      <c r="C22" s="17"/>
      <c r="D22" s="17"/>
      <c r="E22" s="17"/>
      <c r="F22" s="17"/>
      <c r="G22" s="17"/>
      <c r="H22" s="17" t="s">
        <v>847</v>
      </c>
      <c r="I22" s="17">
        <v>100</v>
      </c>
      <c r="J22" s="17" t="s">
        <v>921</v>
      </c>
    </row>
    <row r="23" spans="1:10">
      <c r="A23" s="35" t="s">
        <v>878</v>
      </c>
      <c r="B23" s="35"/>
      <c r="C23" s="35"/>
      <c r="D23" s="35"/>
      <c r="E23" s="35"/>
      <c r="F23" s="35"/>
      <c r="G23" s="35"/>
      <c r="H23" s="35"/>
      <c r="I23" s="35"/>
      <c r="J23" s="35"/>
    </row>
    <row r="24" spans="1:10">
      <c r="A24" s="35" t="s">
        <v>879</v>
      </c>
      <c r="B24" s="35"/>
      <c r="C24" s="35"/>
      <c r="D24" s="35"/>
      <c r="E24" s="35"/>
      <c r="F24" s="35"/>
      <c r="G24" s="35"/>
      <c r="H24" s="35"/>
      <c r="I24" s="35"/>
      <c r="J24" s="35"/>
    </row>
    <row r="25" spans="1:10">
      <c r="A25" s="35" t="s">
        <v>880</v>
      </c>
      <c r="B25" s="35"/>
      <c r="C25" s="35"/>
      <c r="D25" s="35"/>
      <c r="E25" s="35"/>
      <c r="F25" s="35"/>
      <c r="G25" s="35"/>
      <c r="H25" s="35"/>
      <c r="I25" s="35"/>
      <c r="J25" s="35"/>
    </row>
    <row r="26" spans="1:10">
      <c r="A26" s="35" t="s">
        <v>942</v>
      </c>
      <c r="B26" s="35"/>
      <c r="C26" s="35"/>
      <c r="D26" s="35"/>
      <c r="E26" s="35"/>
      <c r="F26" s="35"/>
      <c r="G26" s="35"/>
      <c r="H26" s="35"/>
      <c r="I26" s="35"/>
      <c r="J26" s="35"/>
    </row>
    <row r="27" spans="1:10">
      <c r="A27" s="35" t="s">
        <v>943</v>
      </c>
      <c r="B27" s="35"/>
      <c r="C27" s="35"/>
      <c r="D27" s="35"/>
      <c r="E27" s="35"/>
      <c r="F27" s="35"/>
      <c r="G27" s="35"/>
      <c r="H27" s="35"/>
      <c r="I27" s="35"/>
      <c r="J27" s="35"/>
    </row>
    <row r="28" spans="1:10">
      <c r="A28" s="35" t="s">
        <v>944</v>
      </c>
      <c r="B28" s="35"/>
      <c r="C28" s="35"/>
      <c r="D28" s="35"/>
      <c r="E28" s="35"/>
      <c r="F28" s="35"/>
      <c r="G28" s="35"/>
      <c r="H28" s="35"/>
      <c r="I28" s="35"/>
      <c r="J28" s="35"/>
    </row>
    <row r="29" spans="1:10">
      <c r="A29" s="35" t="s">
        <v>945</v>
      </c>
      <c r="B29" s="35"/>
      <c r="C29" s="35"/>
      <c r="D29" s="35"/>
      <c r="E29" s="35"/>
      <c r="F29" s="35"/>
      <c r="G29" s="35"/>
      <c r="H29" s="35"/>
      <c r="I29" s="35"/>
      <c r="J29"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1:C21"/>
    <mergeCell ref="D21:J21"/>
    <mergeCell ref="A22:G22"/>
    <mergeCell ref="A23:J23"/>
    <mergeCell ref="A24:J24"/>
    <mergeCell ref="A25:J25"/>
    <mergeCell ref="A26:J26"/>
    <mergeCell ref="A27:J27"/>
    <mergeCell ref="A28:J28"/>
    <mergeCell ref="A29:J29"/>
    <mergeCell ref="A11:A12"/>
    <mergeCell ref="A15:A17"/>
    <mergeCell ref="A18:A19"/>
    <mergeCell ref="D15:D20"/>
    <mergeCell ref="G13:G14"/>
    <mergeCell ref="H13:H14"/>
    <mergeCell ref="I13:I14"/>
    <mergeCell ref="J13:J14"/>
    <mergeCell ref="A6:B10"/>
  </mergeCells>
  <pageMargins left="0.75" right="0.75" top="1" bottom="1" header="0.511805555555556" footer="0.511805555555556"/>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D8" sqref="D8"/>
    </sheetView>
  </sheetViews>
  <sheetFormatPr defaultColWidth="9" defaultRowHeight="14.4"/>
  <cols>
    <col min="1" max="3" width="9" style="39"/>
    <col min="4" max="4" width="13.8796296296296" style="39" customWidth="1"/>
    <col min="5" max="5" width="14" style="39" customWidth="1"/>
    <col min="6" max="6" width="12.75"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1147</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8.8" spans="1:10">
      <c r="A7" s="6"/>
      <c r="B7" s="6"/>
      <c r="C7" s="9" t="s">
        <v>807</v>
      </c>
      <c r="D7" s="10">
        <v>10000</v>
      </c>
      <c r="E7" s="10">
        <v>10000</v>
      </c>
      <c r="F7" s="10">
        <v>10000</v>
      </c>
      <c r="G7" s="11">
        <v>10</v>
      </c>
      <c r="H7" s="12" t="str">
        <f t="shared" ref="H7:H10" si="0">IF(E7&gt;0,ROUND(F7/E7,3)*100&amp;"%","—")</f>
        <v>100%</v>
      </c>
      <c r="I7" s="37">
        <v>10</v>
      </c>
      <c r="J7" s="37"/>
    </row>
    <row r="8" ht="43.2" spans="1:10">
      <c r="A8" s="6"/>
      <c r="B8" s="6"/>
      <c r="C8" s="9" t="s">
        <v>809</v>
      </c>
      <c r="D8" s="10">
        <v>10000</v>
      </c>
      <c r="E8" s="40">
        <v>10000</v>
      </c>
      <c r="F8" s="40">
        <v>10000</v>
      </c>
      <c r="G8" s="6" t="s">
        <v>710</v>
      </c>
      <c r="H8" s="14" t="str">
        <f t="shared" si="0"/>
        <v>100%</v>
      </c>
      <c r="I8" s="37" t="s">
        <v>710</v>
      </c>
      <c r="J8" s="37"/>
    </row>
    <row r="9" ht="43.2" spans="1:10">
      <c r="A9" s="6"/>
      <c r="B9" s="6"/>
      <c r="C9" s="9" t="s">
        <v>1120</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6"/>
      <c r="B12" s="19" t="s">
        <v>1148</v>
      </c>
      <c r="C12" s="19"/>
      <c r="D12" s="19"/>
      <c r="E12" s="19"/>
      <c r="F12" s="19"/>
      <c r="G12" s="19" t="s">
        <v>1148</v>
      </c>
      <c r="H12" s="33"/>
      <c r="I12" s="33"/>
      <c r="J12" s="33"/>
    </row>
    <row r="13" spans="1:10">
      <c r="A13" s="21" t="s">
        <v>816</v>
      </c>
      <c r="B13" s="17"/>
      <c r="C13" s="17"/>
      <c r="D13" s="17" t="s">
        <v>902</v>
      </c>
      <c r="E13" s="17"/>
      <c r="F13" s="17"/>
      <c r="G13" s="17" t="s">
        <v>820</v>
      </c>
      <c r="H13" s="17" t="s">
        <v>1086</v>
      </c>
      <c r="I13" s="17" t="s">
        <v>893</v>
      </c>
      <c r="J13" s="29" t="s">
        <v>934</v>
      </c>
    </row>
    <row r="14" spans="1:10">
      <c r="A14" s="21" t="s">
        <v>822</v>
      </c>
      <c r="B14" s="75" t="s">
        <v>823</v>
      </c>
      <c r="C14" s="75" t="s">
        <v>824</v>
      </c>
      <c r="D14" s="17" t="s">
        <v>817</v>
      </c>
      <c r="E14" s="17" t="s">
        <v>818</v>
      </c>
      <c r="F14" s="17" t="s">
        <v>819</v>
      </c>
      <c r="G14" s="17"/>
      <c r="H14" s="17"/>
      <c r="I14" s="17"/>
      <c r="J14" s="29"/>
    </row>
    <row r="15" spans="1:10">
      <c r="A15" s="22" t="s">
        <v>825</v>
      </c>
      <c r="B15" s="17" t="s">
        <v>838</v>
      </c>
      <c r="C15" s="33" t="s">
        <v>904</v>
      </c>
      <c r="D15" s="80" t="s">
        <v>834</v>
      </c>
      <c r="E15" s="17">
        <v>100</v>
      </c>
      <c r="F15" s="17" t="s">
        <v>841</v>
      </c>
      <c r="G15" s="77">
        <v>1</v>
      </c>
      <c r="H15" s="24">
        <v>20</v>
      </c>
      <c r="I15" s="24">
        <v>20</v>
      </c>
      <c r="J15" s="33"/>
    </row>
    <row r="16" spans="1:10">
      <c r="A16" s="22"/>
      <c r="B16" s="17" t="s">
        <v>905</v>
      </c>
      <c r="C16" s="33" t="s">
        <v>906</v>
      </c>
      <c r="D16" s="80"/>
      <c r="E16" s="17">
        <v>100</v>
      </c>
      <c r="F16" s="17" t="s">
        <v>841</v>
      </c>
      <c r="G16" s="77">
        <v>1</v>
      </c>
      <c r="H16" s="24">
        <v>15</v>
      </c>
      <c r="I16" s="24">
        <v>15</v>
      </c>
      <c r="J16" s="33"/>
    </row>
    <row r="17" spans="1:10">
      <c r="A17" s="21"/>
      <c r="B17" s="17" t="s">
        <v>848</v>
      </c>
      <c r="C17" s="33" t="s">
        <v>907</v>
      </c>
      <c r="D17" s="80"/>
      <c r="E17" s="15">
        <v>10000</v>
      </c>
      <c r="F17" s="17" t="s">
        <v>908</v>
      </c>
      <c r="G17" s="15">
        <v>10000</v>
      </c>
      <c r="H17" s="17">
        <v>15</v>
      </c>
      <c r="I17" s="17">
        <v>15</v>
      </c>
      <c r="J17" s="33"/>
    </row>
    <row r="18" ht="187.2" spans="1:10">
      <c r="A18" s="21" t="s">
        <v>863</v>
      </c>
      <c r="B18" s="17" t="s">
        <v>864</v>
      </c>
      <c r="C18" s="19" t="s">
        <v>1148</v>
      </c>
      <c r="D18" s="80"/>
      <c r="E18" s="17" t="s">
        <v>910</v>
      </c>
      <c r="F18" s="17"/>
      <c r="G18" s="17" t="s">
        <v>910</v>
      </c>
      <c r="H18" s="17">
        <v>10</v>
      </c>
      <c r="I18" s="17">
        <v>10</v>
      </c>
      <c r="J18" s="33"/>
    </row>
    <row r="19" ht="115.2" spans="1:10">
      <c r="A19" s="21"/>
      <c r="B19" s="17" t="s">
        <v>871</v>
      </c>
      <c r="C19" s="19" t="s">
        <v>912</v>
      </c>
      <c r="D19" s="80"/>
      <c r="E19" s="17" t="s">
        <v>873</v>
      </c>
      <c r="F19" s="17"/>
      <c r="G19" s="17" t="s">
        <v>873</v>
      </c>
      <c r="H19" s="17">
        <v>10</v>
      </c>
      <c r="I19" s="17">
        <v>10</v>
      </c>
      <c r="J19" s="33"/>
    </row>
    <row r="20" spans="1:10">
      <c r="A20" s="21"/>
      <c r="B20" s="17" t="s">
        <v>938</v>
      </c>
      <c r="C20" s="33" t="s">
        <v>914</v>
      </c>
      <c r="D20" s="80"/>
      <c r="E20" s="17" t="s">
        <v>915</v>
      </c>
      <c r="F20" s="17"/>
      <c r="G20" s="17" t="s">
        <v>915</v>
      </c>
      <c r="H20" s="17">
        <v>10</v>
      </c>
      <c r="I20" s="17">
        <v>10</v>
      </c>
      <c r="J20" s="33"/>
    </row>
    <row r="21" ht="57.6" spans="1:10">
      <c r="A21" s="21" t="s">
        <v>874</v>
      </c>
      <c r="B21" s="19" t="s">
        <v>940</v>
      </c>
      <c r="C21" s="33" t="s">
        <v>916</v>
      </c>
      <c r="D21" s="29"/>
      <c r="E21" s="17">
        <v>90</v>
      </c>
      <c r="F21" s="17" t="s">
        <v>841</v>
      </c>
      <c r="G21" s="79">
        <v>0.98</v>
      </c>
      <c r="H21" s="17">
        <v>10</v>
      </c>
      <c r="I21" s="17">
        <v>10</v>
      </c>
      <c r="J21" s="33"/>
    </row>
    <row r="22" spans="1:10">
      <c r="A22" s="21" t="s">
        <v>918</v>
      </c>
      <c r="B22" s="17"/>
      <c r="C22" s="17"/>
      <c r="D22" s="33" t="s">
        <v>791</v>
      </c>
      <c r="E22" s="33"/>
      <c r="F22" s="33"/>
      <c r="G22" s="33"/>
      <c r="H22" s="33"/>
      <c r="I22" s="33"/>
      <c r="J22" s="33"/>
    </row>
    <row r="23" spans="1:10">
      <c r="A23" s="21" t="s">
        <v>920</v>
      </c>
      <c r="B23" s="17"/>
      <c r="C23" s="17"/>
      <c r="D23" s="17"/>
      <c r="E23" s="17"/>
      <c r="F23" s="17"/>
      <c r="G23" s="17"/>
      <c r="H23" s="17" t="s">
        <v>847</v>
      </c>
      <c r="I23" s="17">
        <v>100</v>
      </c>
      <c r="J23" s="17" t="s">
        <v>921</v>
      </c>
    </row>
    <row r="24" spans="1:10">
      <c r="A24" s="35" t="s">
        <v>878</v>
      </c>
      <c r="B24" s="35"/>
      <c r="C24" s="35"/>
      <c r="D24" s="35"/>
      <c r="E24" s="35"/>
      <c r="F24" s="35"/>
      <c r="G24" s="35"/>
      <c r="H24" s="35"/>
      <c r="I24" s="35"/>
      <c r="J24" s="35"/>
    </row>
    <row r="25" spans="1:10">
      <c r="A25" s="35" t="s">
        <v>879</v>
      </c>
      <c r="B25" s="35"/>
      <c r="C25" s="35"/>
      <c r="D25" s="35"/>
      <c r="E25" s="35"/>
      <c r="F25" s="35"/>
      <c r="G25" s="35"/>
      <c r="H25" s="35"/>
      <c r="I25" s="35"/>
      <c r="J25" s="35"/>
    </row>
    <row r="26" spans="1:10">
      <c r="A26" s="35" t="s">
        <v>880</v>
      </c>
      <c r="B26" s="35"/>
      <c r="C26" s="35"/>
      <c r="D26" s="35"/>
      <c r="E26" s="35"/>
      <c r="F26" s="35"/>
      <c r="G26" s="35"/>
      <c r="H26" s="35"/>
      <c r="I26" s="35"/>
      <c r="J26" s="35"/>
    </row>
    <row r="27" spans="1:10">
      <c r="A27" s="35" t="s">
        <v>942</v>
      </c>
      <c r="B27" s="35"/>
      <c r="C27" s="35"/>
      <c r="D27" s="35"/>
      <c r="E27" s="35"/>
      <c r="F27" s="35"/>
      <c r="G27" s="35"/>
      <c r="H27" s="35"/>
      <c r="I27" s="35"/>
      <c r="J27" s="35"/>
    </row>
    <row r="28" spans="1:10">
      <c r="A28" s="35" t="s">
        <v>943</v>
      </c>
      <c r="B28" s="35"/>
      <c r="C28" s="35"/>
      <c r="D28" s="35"/>
      <c r="E28" s="35"/>
      <c r="F28" s="35"/>
      <c r="G28" s="35"/>
      <c r="H28" s="35"/>
      <c r="I28" s="35"/>
      <c r="J28" s="35"/>
    </row>
    <row r="29" spans="1:10">
      <c r="A29" s="35" t="s">
        <v>944</v>
      </c>
      <c r="B29" s="35"/>
      <c r="C29" s="35"/>
      <c r="D29" s="35"/>
      <c r="E29" s="35"/>
      <c r="F29" s="35"/>
      <c r="G29" s="35"/>
      <c r="H29" s="35"/>
      <c r="I29" s="35"/>
      <c r="J29" s="35"/>
    </row>
    <row r="30" spans="1:10">
      <c r="A30" s="35" t="s">
        <v>945</v>
      </c>
      <c r="B30" s="35"/>
      <c r="C30" s="35"/>
      <c r="D30" s="35"/>
      <c r="E30" s="35"/>
      <c r="F30" s="35"/>
      <c r="G30" s="35"/>
      <c r="H30" s="35"/>
      <c r="I30" s="35"/>
      <c r="J30"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2:C22"/>
    <mergeCell ref="D22:J22"/>
    <mergeCell ref="A23:G23"/>
    <mergeCell ref="A24:J24"/>
    <mergeCell ref="A25:J25"/>
    <mergeCell ref="A26:J26"/>
    <mergeCell ref="A27:J27"/>
    <mergeCell ref="A28:J28"/>
    <mergeCell ref="A29:J29"/>
    <mergeCell ref="A30:J30"/>
    <mergeCell ref="A11:A12"/>
    <mergeCell ref="A15:A17"/>
    <mergeCell ref="A18:A20"/>
    <mergeCell ref="D15:D21"/>
    <mergeCell ref="G13:G14"/>
    <mergeCell ref="H13:H14"/>
    <mergeCell ref="I13:I14"/>
    <mergeCell ref="J13:J14"/>
    <mergeCell ref="A6:B10"/>
  </mergeCells>
  <pageMargins left="0.75" right="0.75" top="1" bottom="1" header="0.511805555555556" footer="0.511805555555556"/>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D8" sqref="D8"/>
    </sheetView>
  </sheetViews>
  <sheetFormatPr defaultColWidth="9" defaultRowHeight="14.4"/>
  <cols>
    <col min="1" max="3" width="9" style="39"/>
    <col min="4" max="4" width="13.1296296296296" style="39" customWidth="1"/>
    <col min="5" max="5" width="14.5" style="39" customWidth="1"/>
    <col min="6" max="6" width="14.25" style="39" customWidth="1"/>
    <col min="7" max="7" width="12" style="39" customWidth="1"/>
    <col min="8"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1149</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8.8" spans="1:10">
      <c r="A7" s="6"/>
      <c r="B7" s="6"/>
      <c r="C7" s="9" t="s">
        <v>807</v>
      </c>
      <c r="D7" s="10">
        <v>2685594.87</v>
      </c>
      <c r="E7" s="10">
        <v>2685594.87</v>
      </c>
      <c r="F7" s="10">
        <v>2685594.87</v>
      </c>
      <c r="G7" s="11">
        <v>10</v>
      </c>
      <c r="H7" s="12" t="str">
        <f t="shared" ref="H7:H10" si="0">IF(E7&gt;0,ROUND(F7/E7,3)*100&amp;"%","—")</f>
        <v>100%</v>
      </c>
      <c r="I7" s="37">
        <v>10</v>
      </c>
      <c r="J7" s="37"/>
    </row>
    <row r="8" ht="43.2" spans="1:10">
      <c r="A8" s="6"/>
      <c r="B8" s="6"/>
      <c r="C8" s="9" t="s">
        <v>809</v>
      </c>
      <c r="D8" s="10">
        <v>2685594.87</v>
      </c>
      <c r="E8" s="40">
        <v>2685594.87</v>
      </c>
      <c r="F8" s="40">
        <v>2685594.87</v>
      </c>
      <c r="G8" s="6" t="s">
        <v>710</v>
      </c>
      <c r="H8" s="14" t="str">
        <f t="shared" si="0"/>
        <v>100%</v>
      </c>
      <c r="I8" s="37" t="s">
        <v>710</v>
      </c>
      <c r="J8" s="37"/>
    </row>
    <row r="9" ht="43.2" spans="1:10">
      <c r="A9" s="6"/>
      <c r="B9" s="6"/>
      <c r="C9" s="9" t="s">
        <v>1120</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8"/>
      <c r="B12" s="19" t="s">
        <v>1150</v>
      </c>
      <c r="C12" s="20"/>
      <c r="D12" s="20"/>
      <c r="E12" s="20"/>
      <c r="F12" s="20"/>
      <c r="G12" s="19" t="s">
        <v>1150</v>
      </c>
      <c r="H12" s="34"/>
      <c r="I12" s="34"/>
      <c r="J12" s="34"/>
    </row>
    <row r="13" spans="1:10">
      <c r="A13" s="21" t="s">
        <v>816</v>
      </c>
      <c r="B13" s="17"/>
      <c r="C13" s="17"/>
      <c r="D13" s="17" t="s">
        <v>902</v>
      </c>
      <c r="E13" s="17"/>
      <c r="F13" s="17"/>
      <c r="G13" s="17" t="s">
        <v>820</v>
      </c>
      <c r="H13" s="17" t="s">
        <v>1086</v>
      </c>
      <c r="I13" s="17" t="s">
        <v>893</v>
      </c>
      <c r="J13" s="30" t="s">
        <v>934</v>
      </c>
    </row>
    <row r="14" spans="1:10">
      <c r="A14" s="21" t="s">
        <v>822</v>
      </c>
      <c r="B14" s="75" t="s">
        <v>823</v>
      </c>
      <c r="C14" s="75" t="s">
        <v>824</v>
      </c>
      <c r="D14" s="17" t="s">
        <v>817</v>
      </c>
      <c r="E14" s="17" t="s">
        <v>818</v>
      </c>
      <c r="F14" s="17" t="s">
        <v>819</v>
      </c>
      <c r="G14" s="17"/>
      <c r="H14" s="17"/>
      <c r="I14" s="17"/>
      <c r="J14" s="30"/>
    </row>
    <row r="15" spans="1:10">
      <c r="A15" s="22" t="s">
        <v>825</v>
      </c>
      <c r="B15" s="17" t="s">
        <v>838</v>
      </c>
      <c r="C15" s="76" t="s">
        <v>904</v>
      </c>
      <c r="D15" s="25" t="s">
        <v>834</v>
      </c>
      <c r="E15" s="17">
        <v>100</v>
      </c>
      <c r="F15" s="17" t="s">
        <v>841</v>
      </c>
      <c r="G15" s="77">
        <v>1</v>
      </c>
      <c r="H15" s="24">
        <v>20</v>
      </c>
      <c r="I15" s="24">
        <v>20</v>
      </c>
      <c r="J15" s="33"/>
    </row>
    <row r="16" spans="1:10">
      <c r="A16" s="22"/>
      <c r="B16" s="17" t="s">
        <v>905</v>
      </c>
      <c r="C16" s="76" t="s">
        <v>906</v>
      </c>
      <c r="D16" s="25"/>
      <c r="E16" s="17">
        <v>100</v>
      </c>
      <c r="F16" s="17" t="s">
        <v>841</v>
      </c>
      <c r="G16" s="77">
        <v>1</v>
      </c>
      <c r="H16" s="24">
        <v>15</v>
      </c>
      <c r="I16" s="24">
        <v>15</v>
      </c>
      <c r="J16" s="33"/>
    </row>
    <row r="17" spans="1:10">
      <c r="A17" s="21"/>
      <c r="B17" s="17" t="s">
        <v>848</v>
      </c>
      <c r="C17" s="33" t="s">
        <v>907</v>
      </c>
      <c r="D17" s="25"/>
      <c r="E17" s="13">
        <v>2685594.87</v>
      </c>
      <c r="F17" s="17" t="s">
        <v>908</v>
      </c>
      <c r="G17" s="13">
        <v>2685594.87</v>
      </c>
      <c r="H17" s="17">
        <v>15</v>
      </c>
      <c r="I17" s="17">
        <v>15</v>
      </c>
      <c r="J17" s="33"/>
    </row>
    <row r="18" ht="72" spans="1:10">
      <c r="A18" s="21" t="s">
        <v>863</v>
      </c>
      <c r="B18" s="17" t="s">
        <v>864</v>
      </c>
      <c r="C18" s="19" t="s">
        <v>901</v>
      </c>
      <c r="D18" s="25"/>
      <c r="E18" s="17" t="s">
        <v>910</v>
      </c>
      <c r="F18" s="17"/>
      <c r="G18" s="17" t="s">
        <v>910</v>
      </c>
      <c r="H18" s="17">
        <v>10</v>
      </c>
      <c r="I18" s="17">
        <v>10</v>
      </c>
      <c r="J18" s="33"/>
    </row>
    <row r="19" ht="115.2" spans="1:10">
      <c r="A19" s="21"/>
      <c r="B19" s="17" t="s">
        <v>871</v>
      </c>
      <c r="C19" s="19" t="s">
        <v>912</v>
      </c>
      <c r="D19" s="25"/>
      <c r="E19" s="17" t="s">
        <v>873</v>
      </c>
      <c r="F19" s="17"/>
      <c r="G19" s="17" t="s">
        <v>873</v>
      </c>
      <c r="H19" s="17">
        <v>10</v>
      </c>
      <c r="I19" s="17">
        <v>10</v>
      </c>
      <c r="J19" s="33"/>
    </row>
    <row r="20" spans="1:10">
      <c r="A20" s="21"/>
      <c r="B20" s="17" t="s">
        <v>938</v>
      </c>
      <c r="C20" s="33" t="s">
        <v>914</v>
      </c>
      <c r="D20" s="25"/>
      <c r="E20" s="17" t="s">
        <v>915</v>
      </c>
      <c r="F20" s="17"/>
      <c r="G20" s="17" t="s">
        <v>915</v>
      </c>
      <c r="H20" s="17">
        <v>10</v>
      </c>
      <c r="I20" s="17">
        <v>10</v>
      </c>
      <c r="J20" s="33"/>
    </row>
    <row r="21" ht="62.4" spans="1:10">
      <c r="A21" s="21" t="s">
        <v>874</v>
      </c>
      <c r="B21" s="78" t="s">
        <v>940</v>
      </c>
      <c r="C21" s="33" t="s">
        <v>916</v>
      </c>
      <c r="D21" s="30"/>
      <c r="E21" s="17">
        <v>90</v>
      </c>
      <c r="F21" s="17" t="s">
        <v>841</v>
      </c>
      <c r="G21" s="79">
        <v>0.98</v>
      </c>
      <c r="H21" s="17">
        <v>10</v>
      </c>
      <c r="I21" s="17">
        <v>10</v>
      </c>
      <c r="J21" s="33"/>
    </row>
    <row r="22" spans="1:10">
      <c r="A22" s="21" t="s">
        <v>918</v>
      </c>
      <c r="B22" s="17"/>
      <c r="C22" s="17"/>
      <c r="D22" s="33" t="s">
        <v>791</v>
      </c>
      <c r="E22" s="34"/>
      <c r="F22" s="34"/>
      <c r="G22" s="34"/>
      <c r="H22" s="34"/>
      <c r="I22" s="34"/>
      <c r="J22" s="34"/>
    </row>
    <row r="23" spans="1:10">
      <c r="A23" s="21" t="s">
        <v>920</v>
      </c>
      <c r="B23" s="17"/>
      <c r="C23" s="17"/>
      <c r="D23" s="17"/>
      <c r="E23" s="17"/>
      <c r="F23" s="17"/>
      <c r="G23" s="17"/>
      <c r="H23" s="17" t="s">
        <v>847</v>
      </c>
      <c r="I23" s="17">
        <v>100</v>
      </c>
      <c r="J23" s="38" t="s">
        <v>921</v>
      </c>
    </row>
    <row r="24" spans="1:10">
      <c r="A24" s="35" t="s">
        <v>878</v>
      </c>
      <c r="B24" s="35"/>
      <c r="C24" s="35"/>
      <c r="D24" s="35"/>
      <c r="E24" s="35"/>
      <c r="F24" s="35"/>
      <c r="G24" s="35"/>
      <c r="H24" s="35"/>
      <c r="I24" s="35"/>
      <c r="J24" s="35"/>
    </row>
    <row r="25" spans="1:10">
      <c r="A25" s="35" t="s">
        <v>879</v>
      </c>
      <c r="B25" s="35"/>
      <c r="C25" s="35"/>
      <c r="D25" s="35"/>
      <c r="E25" s="35"/>
      <c r="F25" s="35"/>
      <c r="G25" s="35"/>
      <c r="H25" s="35"/>
      <c r="I25" s="35"/>
      <c r="J25" s="35"/>
    </row>
    <row r="26" spans="1:10">
      <c r="A26" s="35" t="s">
        <v>880</v>
      </c>
      <c r="B26" s="35"/>
      <c r="C26" s="35"/>
      <c r="D26" s="35"/>
      <c r="E26" s="35"/>
      <c r="F26" s="35"/>
      <c r="G26" s="35"/>
      <c r="H26" s="35"/>
      <c r="I26" s="35"/>
      <c r="J26" s="35"/>
    </row>
    <row r="27" spans="1:10">
      <c r="A27" s="35" t="s">
        <v>942</v>
      </c>
      <c r="B27" s="35"/>
      <c r="C27" s="35"/>
      <c r="D27" s="35"/>
      <c r="E27" s="35"/>
      <c r="F27" s="35"/>
      <c r="G27" s="35"/>
      <c r="H27" s="35"/>
      <c r="I27" s="35"/>
      <c r="J27" s="35"/>
    </row>
    <row r="28" spans="1:10">
      <c r="A28" s="35" t="s">
        <v>943</v>
      </c>
      <c r="B28" s="35"/>
      <c r="C28" s="35"/>
      <c r="D28" s="35"/>
      <c r="E28" s="35"/>
      <c r="F28" s="35"/>
      <c r="G28" s="35"/>
      <c r="H28" s="35"/>
      <c r="I28" s="35"/>
      <c r="J28" s="35"/>
    </row>
    <row r="29" spans="1:10">
      <c r="A29" s="35" t="s">
        <v>944</v>
      </c>
      <c r="B29" s="35"/>
      <c r="C29" s="35"/>
      <c r="D29" s="35"/>
      <c r="E29" s="35"/>
      <c r="F29" s="35"/>
      <c r="G29" s="35"/>
      <c r="H29" s="35"/>
      <c r="I29" s="35"/>
      <c r="J29" s="35"/>
    </row>
    <row r="30" spans="1:10">
      <c r="A30" s="35" t="s">
        <v>945</v>
      </c>
      <c r="B30" s="35"/>
      <c r="C30" s="35"/>
      <c r="D30" s="35"/>
      <c r="E30" s="35"/>
      <c r="F30" s="35"/>
      <c r="G30" s="35"/>
      <c r="H30" s="35"/>
      <c r="I30" s="35"/>
      <c r="J30"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2:C22"/>
    <mergeCell ref="D22:J22"/>
    <mergeCell ref="A23:G23"/>
    <mergeCell ref="A24:J24"/>
    <mergeCell ref="A25:J25"/>
    <mergeCell ref="A26:J26"/>
    <mergeCell ref="A27:J27"/>
    <mergeCell ref="A28:J28"/>
    <mergeCell ref="A29:J29"/>
    <mergeCell ref="A30:J30"/>
    <mergeCell ref="A11:A12"/>
    <mergeCell ref="A15:A17"/>
    <mergeCell ref="A18:A20"/>
    <mergeCell ref="D15:D21"/>
    <mergeCell ref="G13:G14"/>
    <mergeCell ref="H13:H14"/>
    <mergeCell ref="I13:I14"/>
    <mergeCell ref="J13:J14"/>
    <mergeCell ref="A6:B10"/>
  </mergeCells>
  <pageMargins left="0.75" right="0.75" top="1" bottom="1" header="0.511805555555556" footer="0.511805555555556"/>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D8" sqref="D8"/>
    </sheetView>
  </sheetViews>
  <sheetFormatPr defaultColWidth="9" defaultRowHeight="14.4"/>
  <cols>
    <col min="1" max="3" width="9" style="39"/>
    <col min="4" max="4" width="14.75" style="39" customWidth="1"/>
    <col min="5" max="5" width="12.75" style="39" customWidth="1"/>
    <col min="6" max="6" width="13.8796296296296"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1151</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8.8" spans="1:10">
      <c r="A7" s="6"/>
      <c r="B7" s="6"/>
      <c r="C7" s="9" t="s">
        <v>807</v>
      </c>
      <c r="D7" s="10">
        <v>2532461.15</v>
      </c>
      <c r="E7" s="10">
        <v>2532461.15</v>
      </c>
      <c r="F7" s="10">
        <v>2532461.15</v>
      </c>
      <c r="G7" s="11">
        <v>10</v>
      </c>
      <c r="H7" s="12" t="str">
        <f t="shared" ref="H7:H10" si="0">IF(E7&gt;0,ROUND(F7/E7,3)*100&amp;"%","—")</f>
        <v>100%</v>
      </c>
      <c r="I7" s="37">
        <v>10</v>
      </c>
      <c r="J7" s="37"/>
    </row>
    <row r="8" ht="43.2" spans="1:10">
      <c r="A8" s="6"/>
      <c r="B8" s="6"/>
      <c r="C8" s="9" t="s">
        <v>809</v>
      </c>
      <c r="D8" s="10">
        <v>2532461.15</v>
      </c>
      <c r="E8" s="13">
        <v>2532461.15</v>
      </c>
      <c r="F8" s="13">
        <v>2532461.15</v>
      </c>
      <c r="G8" s="6" t="s">
        <v>710</v>
      </c>
      <c r="H8" s="14" t="str">
        <f t="shared" si="0"/>
        <v>100%</v>
      </c>
      <c r="I8" s="37" t="s">
        <v>710</v>
      </c>
      <c r="J8" s="37"/>
    </row>
    <row r="9" ht="43.2" spans="1:10">
      <c r="A9" s="6"/>
      <c r="B9" s="6"/>
      <c r="C9" s="9" t="s">
        <v>1120</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8"/>
      <c r="B12" s="19" t="s">
        <v>1152</v>
      </c>
      <c r="C12" s="20"/>
      <c r="D12" s="20"/>
      <c r="E12" s="20"/>
      <c r="F12" s="20"/>
      <c r="G12" s="19" t="s">
        <v>1152</v>
      </c>
      <c r="H12" s="34"/>
      <c r="I12" s="34"/>
      <c r="J12" s="34"/>
    </row>
    <row r="13" spans="1:10">
      <c r="A13" s="21" t="s">
        <v>816</v>
      </c>
      <c r="B13" s="17"/>
      <c r="C13" s="17"/>
      <c r="D13" s="17" t="s">
        <v>902</v>
      </c>
      <c r="E13" s="17"/>
      <c r="F13" s="17"/>
      <c r="G13" s="17" t="s">
        <v>820</v>
      </c>
      <c r="H13" s="17" t="s">
        <v>1086</v>
      </c>
      <c r="I13" s="17" t="s">
        <v>893</v>
      </c>
      <c r="J13" s="30" t="s">
        <v>934</v>
      </c>
    </row>
    <row r="14" spans="1:10">
      <c r="A14" s="21" t="s">
        <v>822</v>
      </c>
      <c r="B14" s="75" t="s">
        <v>823</v>
      </c>
      <c r="C14" s="75" t="s">
        <v>824</v>
      </c>
      <c r="D14" s="17" t="s">
        <v>817</v>
      </c>
      <c r="E14" s="17" t="s">
        <v>818</v>
      </c>
      <c r="F14" s="17" t="s">
        <v>819</v>
      </c>
      <c r="G14" s="17"/>
      <c r="H14" s="17"/>
      <c r="I14" s="17"/>
      <c r="J14" s="30"/>
    </row>
    <row r="15" spans="1:10">
      <c r="A15" s="22" t="s">
        <v>825</v>
      </c>
      <c r="B15" s="17" t="s">
        <v>838</v>
      </c>
      <c r="C15" s="76" t="s">
        <v>904</v>
      </c>
      <c r="D15" s="25" t="s">
        <v>834</v>
      </c>
      <c r="E15" s="17">
        <v>100</v>
      </c>
      <c r="F15" s="17" t="s">
        <v>841</v>
      </c>
      <c r="G15" s="77">
        <v>1</v>
      </c>
      <c r="H15" s="24">
        <v>20</v>
      </c>
      <c r="I15" s="24">
        <v>20</v>
      </c>
      <c r="J15" s="33"/>
    </row>
    <row r="16" spans="1:10">
      <c r="A16" s="22"/>
      <c r="B16" s="17" t="s">
        <v>905</v>
      </c>
      <c r="C16" s="76" t="s">
        <v>906</v>
      </c>
      <c r="D16" s="25"/>
      <c r="E16" s="17">
        <v>100</v>
      </c>
      <c r="F16" s="17" t="s">
        <v>841</v>
      </c>
      <c r="G16" s="77">
        <v>1</v>
      </c>
      <c r="H16" s="24">
        <v>15</v>
      </c>
      <c r="I16" s="24">
        <v>15</v>
      </c>
      <c r="J16" s="33"/>
    </row>
    <row r="17" spans="1:10">
      <c r="A17" s="21"/>
      <c r="B17" s="17" t="s">
        <v>848</v>
      </c>
      <c r="C17" s="33" t="s">
        <v>907</v>
      </c>
      <c r="D17" s="25"/>
      <c r="E17" s="15" t="s">
        <v>1153</v>
      </c>
      <c r="F17" s="17" t="s">
        <v>908</v>
      </c>
      <c r="G17" s="15" t="s">
        <v>1153</v>
      </c>
      <c r="H17" s="17">
        <v>15</v>
      </c>
      <c r="I17" s="17">
        <v>15</v>
      </c>
      <c r="J17" s="33"/>
    </row>
    <row r="18" ht="57.6" spans="1:10">
      <c r="A18" s="21" t="s">
        <v>863</v>
      </c>
      <c r="B18" s="17" t="s">
        <v>864</v>
      </c>
      <c r="C18" s="19" t="s">
        <v>1154</v>
      </c>
      <c r="D18" s="25"/>
      <c r="E18" s="17" t="s">
        <v>910</v>
      </c>
      <c r="F18" s="17"/>
      <c r="G18" s="17" t="s">
        <v>910</v>
      </c>
      <c r="H18" s="17">
        <v>10</v>
      </c>
      <c r="I18" s="17">
        <v>10</v>
      </c>
      <c r="J18" s="33"/>
    </row>
    <row r="19" ht="115.2" spans="1:10">
      <c r="A19" s="21"/>
      <c r="B19" s="17" t="s">
        <v>871</v>
      </c>
      <c r="C19" s="19" t="s">
        <v>912</v>
      </c>
      <c r="D19" s="25"/>
      <c r="E19" s="17" t="s">
        <v>873</v>
      </c>
      <c r="F19" s="17"/>
      <c r="G19" s="17" t="s">
        <v>873</v>
      </c>
      <c r="H19" s="17">
        <v>10</v>
      </c>
      <c r="I19" s="17">
        <v>10</v>
      </c>
      <c r="J19" s="33"/>
    </row>
    <row r="20" spans="1:10">
      <c r="A20" s="21"/>
      <c r="B20" s="17" t="s">
        <v>938</v>
      </c>
      <c r="C20" s="33" t="s">
        <v>914</v>
      </c>
      <c r="D20" s="25"/>
      <c r="E20" s="17" t="s">
        <v>915</v>
      </c>
      <c r="F20" s="17"/>
      <c r="G20" s="17" t="s">
        <v>915</v>
      </c>
      <c r="H20" s="17">
        <v>10</v>
      </c>
      <c r="I20" s="17">
        <v>10</v>
      </c>
      <c r="J20" s="33"/>
    </row>
    <row r="21" ht="62.4" spans="1:10">
      <c r="A21" s="21" t="s">
        <v>874</v>
      </c>
      <c r="B21" s="78" t="s">
        <v>940</v>
      </c>
      <c r="C21" s="33" t="s">
        <v>916</v>
      </c>
      <c r="D21" s="30"/>
      <c r="E21" s="17">
        <v>90</v>
      </c>
      <c r="F21" s="17" t="s">
        <v>841</v>
      </c>
      <c r="G21" s="79">
        <v>0.98</v>
      </c>
      <c r="H21" s="17">
        <v>10</v>
      </c>
      <c r="I21" s="17">
        <v>10</v>
      </c>
      <c r="J21" s="33"/>
    </row>
    <row r="22" spans="1:10">
      <c r="A22" s="21" t="s">
        <v>918</v>
      </c>
      <c r="B22" s="17"/>
      <c r="C22" s="17"/>
      <c r="D22" s="33" t="s">
        <v>791</v>
      </c>
      <c r="E22" s="34"/>
      <c r="F22" s="34"/>
      <c r="G22" s="34"/>
      <c r="H22" s="34"/>
      <c r="I22" s="34"/>
      <c r="J22" s="34"/>
    </row>
    <row r="23" spans="1:10">
      <c r="A23" s="21" t="s">
        <v>920</v>
      </c>
      <c r="B23" s="17"/>
      <c r="C23" s="17"/>
      <c r="D23" s="17"/>
      <c r="E23" s="17"/>
      <c r="F23" s="17"/>
      <c r="G23" s="17"/>
      <c r="H23" s="17" t="s">
        <v>847</v>
      </c>
      <c r="I23" s="17">
        <v>100</v>
      </c>
      <c r="J23" s="38" t="s">
        <v>921</v>
      </c>
    </row>
    <row r="24" spans="1:10">
      <c r="A24" s="35" t="s">
        <v>878</v>
      </c>
      <c r="B24" s="35"/>
      <c r="C24" s="35"/>
      <c r="D24" s="35"/>
      <c r="E24" s="35"/>
      <c r="F24" s="35"/>
      <c r="G24" s="35"/>
      <c r="H24" s="35"/>
      <c r="I24" s="35"/>
      <c r="J24" s="35"/>
    </row>
    <row r="25" spans="1:10">
      <c r="A25" s="35" t="s">
        <v>879</v>
      </c>
      <c r="B25" s="35"/>
      <c r="C25" s="35"/>
      <c r="D25" s="35"/>
      <c r="E25" s="35"/>
      <c r="F25" s="35"/>
      <c r="G25" s="35"/>
      <c r="H25" s="35"/>
      <c r="I25" s="35"/>
      <c r="J25" s="35"/>
    </row>
    <row r="26" spans="1:10">
      <c r="A26" s="35" t="s">
        <v>880</v>
      </c>
      <c r="B26" s="35"/>
      <c r="C26" s="35"/>
      <c r="D26" s="35"/>
      <c r="E26" s="35"/>
      <c r="F26" s="35"/>
      <c r="G26" s="35"/>
      <c r="H26" s="35"/>
      <c r="I26" s="35"/>
      <c r="J26" s="35"/>
    </row>
    <row r="27" spans="1:10">
      <c r="A27" s="35" t="s">
        <v>942</v>
      </c>
      <c r="B27" s="35"/>
      <c r="C27" s="35"/>
      <c r="D27" s="35"/>
      <c r="E27" s="35"/>
      <c r="F27" s="35"/>
      <c r="G27" s="35"/>
      <c r="H27" s="35"/>
      <c r="I27" s="35"/>
      <c r="J27" s="35"/>
    </row>
    <row r="28" spans="1:10">
      <c r="A28" s="35" t="s">
        <v>943</v>
      </c>
      <c r="B28" s="35"/>
      <c r="C28" s="35"/>
      <c r="D28" s="35"/>
      <c r="E28" s="35"/>
      <c r="F28" s="35"/>
      <c r="G28" s="35"/>
      <c r="H28" s="35"/>
      <c r="I28" s="35"/>
      <c r="J28" s="35"/>
    </row>
    <row r="29" spans="1:10">
      <c r="A29" s="35" t="s">
        <v>944</v>
      </c>
      <c r="B29" s="35"/>
      <c r="C29" s="35"/>
      <c r="D29" s="35"/>
      <c r="E29" s="35"/>
      <c r="F29" s="35"/>
      <c r="G29" s="35"/>
      <c r="H29" s="35"/>
      <c r="I29" s="35"/>
      <c r="J29" s="35"/>
    </row>
    <row r="30" spans="1:10">
      <c r="A30" s="35" t="s">
        <v>945</v>
      </c>
      <c r="B30" s="35"/>
      <c r="C30" s="35"/>
      <c r="D30" s="35"/>
      <c r="E30" s="35"/>
      <c r="F30" s="35"/>
      <c r="G30" s="35"/>
      <c r="H30" s="35"/>
      <c r="I30" s="35"/>
      <c r="J30"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2:C22"/>
    <mergeCell ref="D22:J22"/>
    <mergeCell ref="A23:G23"/>
    <mergeCell ref="A24:J24"/>
    <mergeCell ref="A25:J25"/>
    <mergeCell ref="A26:J26"/>
    <mergeCell ref="A27:J27"/>
    <mergeCell ref="A28:J28"/>
    <mergeCell ref="A29:J29"/>
    <mergeCell ref="A30:J30"/>
    <mergeCell ref="A11:A12"/>
    <mergeCell ref="A15:A17"/>
    <mergeCell ref="A18:A20"/>
    <mergeCell ref="D15:D21"/>
    <mergeCell ref="G13:G14"/>
    <mergeCell ref="H13:H14"/>
    <mergeCell ref="I13:I14"/>
    <mergeCell ref="J13:J14"/>
    <mergeCell ref="A6:B10"/>
  </mergeCells>
  <pageMargins left="0.75" right="0.75" top="1" bottom="1" header="0.511805555555556" footer="0.511805555555556"/>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abSelected="1" workbookViewId="0">
      <selection activeCell="N14" sqref="N13:N14"/>
    </sheetView>
  </sheetViews>
  <sheetFormatPr defaultColWidth="9" defaultRowHeight="14.4"/>
  <cols>
    <col min="1" max="3" width="9" style="39"/>
    <col min="4" max="4" width="14.3796296296296" style="39" customWidth="1"/>
    <col min="5" max="5" width="13.3796296296296" style="39" customWidth="1"/>
    <col min="6" max="6" width="12"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1155</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8.8" spans="1:10">
      <c r="A7" s="6"/>
      <c r="B7" s="6"/>
      <c r="C7" s="9" t="s">
        <v>807</v>
      </c>
      <c r="D7" s="10">
        <v>50000</v>
      </c>
      <c r="E7" s="10">
        <v>50000</v>
      </c>
      <c r="F7" s="10">
        <v>50000</v>
      </c>
      <c r="G7" s="11">
        <v>10</v>
      </c>
      <c r="H7" s="12" t="str">
        <f t="shared" ref="H7:H10" si="0">IF(E7&gt;0,ROUND(F7/E7,3)*100&amp;"%","—")</f>
        <v>100%</v>
      </c>
      <c r="I7" s="37">
        <v>10</v>
      </c>
      <c r="J7" s="37"/>
    </row>
    <row r="8" ht="43.2" spans="1:10">
      <c r="A8" s="6"/>
      <c r="B8" s="6"/>
      <c r="C8" s="9" t="s">
        <v>809</v>
      </c>
      <c r="D8" s="10">
        <v>50000</v>
      </c>
      <c r="E8" s="40">
        <v>50000</v>
      </c>
      <c r="F8" s="40">
        <v>50000</v>
      </c>
      <c r="G8" s="6" t="s">
        <v>710</v>
      </c>
      <c r="H8" s="14" t="str">
        <f t="shared" si="0"/>
        <v>100%</v>
      </c>
      <c r="I8" s="37" t="s">
        <v>710</v>
      </c>
      <c r="J8" s="37"/>
    </row>
    <row r="9" ht="43.2" spans="1:10">
      <c r="A9" s="6"/>
      <c r="B9" s="6"/>
      <c r="C9" s="9" t="s">
        <v>1120</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63"/>
      <c r="B12" s="19" t="s">
        <v>1156</v>
      </c>
      <c r="C12" s="19"/>
      <c r="D12" s="19"/>
      <c r="E12" s="19"/>
      <c r="F12" s="19"/>
      <c r="G12" s="19" t="s">
        <v>1156</v>
      </c>
      <c r="H12" s="19"/>
      <c r="I12" s="19"/>
      <c r="J12" s="19"/>
    </row>
    <row r="13" spans="1:10">
      <c r="A13" s="21" t="s">
        <v>816</v>
      </c>
      <c r="B13" s="17"/>
      <c r="C13" s="17"/>
      <c r="D13" s="17" t="s">
        <v>902</v>
      </c>
      <c r="E13" s="17"/>
      <c r="F13" s="17"/>
      <c r="G13" s="64" t="s">
        <v>820</v>
      </c>
      <c r="H13" s="65" t="s">
        <v>1086</v>
      </c>
      <c r="I13" s="17" t="s">
        <v>893</v>
      </c>
      <c r="J13" s="29" t="s">
        <v>934</v>
      </c>
    </row>
    <row r="14" spans="1:10">
      <c r="A14" s="21" t="s">
        <v>822</v>
      </c>
      <c r="B14" s="17" t="s">
        <v>823</v>
      </c>
      <c r="C14" s="17" t="s">
        <v>824</v>
      </c>
      <c r="D14" s="17" t="s">
        <v>817</v>
      </c>
      <c r="E14" s="17" t="s">
        <v>818</v>
      </c>
      <c r="F14" s="17" t="s">
        <v>819</v>
      </c>
      <c r="G14" s="66"/>
      <c r="H14" s="17"/>
      <c r="I14" s="17"/>
      <c r="J14" s="29"/>
    </row>
    <row r="15" spans="1:10">
      <c r="A15" s="21" t="s">
        <v>825</v>
      </c>
      <c r="B15" s="17" t="s">
        <v>826</v>
      </c>
      <c r="C15" s="33" t="s">
        <v>1100</v>
      </c>
      <c r="D15" s="29" t="s">
        <v>834</v>
      </c>
      <c r="E15" s="67">
        <v>50000</v>
      </c>
      <c r="F15" s="68" t="s">
        <v>908</v>
      </c>
      <c r="G15" s="67">
        <v>50000</v>
      </c>
      <c r="H15" s="17">
        <v>20</v>
      </c>
      <c r="I15" s="74">
        <v>20</v>
      </c>
      <c r="J15" s="17"/>
    </row>
    <row r="16" ht="43.2" spans="1:10">
      <c r="A16" s="21"/>
      <c r="B16" s="17" t="s">
        <v>838</v>
      </c>
      <c r="C16" s="29" t="s">
        <v>1101</v>
      </c>
      <c r="D16" s="29"/>
      <c r="E16" s="69">
        <v>98</v>
      </c>
      <c r="F16" s="70" t="s">
        <v>841</v>
      </c>
      <c r="G16" s="71">
        <v>98</v>
      </c>
      <c r="H16" s="17">
        <v>20</v>
      </c>
      <c r="I16" s="74">
        <v>20</v>
      </c>
      <c r="J16" s="17"/>
    </row>
    <row r="17" ht="57.6" spans="1:10">
      <c r="A17" s="21" t="s">
        <v>863</v>
      </c>
      <c r="B17" s="17" t="s">
        <v>868</v>
      </c>
      <c r="C17" s="19" t="s">
        <v>1104</v>
      </c>
      <c r="D17" s="29"/>
      <c r="E17" s="72" t="s">
        <v>1105</v>
      </c>
      <c r="F17" s="73"/>
      <c r="G17" s="73" t="s">
        <v>1105</v>
      </c>
      <c r="H17" s="74">
        <v>20</v>
      </c>
      <c r="I17" s="74">
        <v>20</v>
      </c>
      <c r="J17" s="33"/>
    </row>
    <row r="18" ht="43.2" spans="1:10">
      <c r="A18" s="21"/>
      <c r="B18" s="17" t="s">
        <v>938</v>
      </c>
      <c r="C18" s="19" t="s">
        <v>1106</v>
      </c>
      <c r="D18" s="29"/>
      <c r="E18" s="17">
        <v>95</v>
      </c>
      <c r="F18" s="17" t="s">
        <v>841</v>
      </c>
      <c r="G18" s="17">
        <v>95</v>
      </c>
      <c r="H18" s="17">
        <v>15</v>
      </c>
      <c r="I18" s="74">
        <v>15</v>
      </c>
      <c r="J18" s="17"/>
    </row>
    <row r="19" ht="57.6" spans="1:10">
      <c r="A19" s="21" t="s">
        <v>874</v>
      </c>
      <c r="B19" s="29" t="s">
        <v>940</v>
      </c>
      <c r="C19" s="33" t="s">
        <v>975</v>
      </c>
      <c r="D19" s="29"/>
      <c r="E19" s="17">
        <v>90</v>
      </c>
      <c r="F19" s="17" t="s">
        <v>841</v>
      </c>
      <c r="G19" s="17">
        <v>90</v>
      </c>
      <c r="H19" s="17">
        <v>15</v>
      </c>
      <c r="I19" s="74">
        <v>15</v>
      </c>
      <c r="J19" s="33"/>
    </row>
    <row r="20" spans="1:10">
      <c r="A20" s="21" t="s">
        <v>918</v>
      </c>
      <c r="B20" s="17"/>
      <c r="C20" s="17"/>
      <c r="D20" s="17" t="s">
        <v>791</v>
      </c>
      <c r="E20" s="17"/>
      <c r="F20" s="17"/>
      <c r="G20" s="17"/>
      <c r="H20" s="17"/>
      <c r="I20" s="17"/>
      <c r="J20" s="17"/>
    </row>
    <row r="21" spans="1:10">
      <c r="A21" s="21" t="s">
        <v>920</v>
      </c>
      <c r="B21" s="17"/>
      <c r="C21" s="17"/>
      <c r="D21" s="17"/>
      <c r="E21" s="17"/>
      <c r="F21" s="17"/>
      <c r="G21" s="17"/>
      <c r="H21" s="17" t="s">
        <v>847</v>
      </c>
      <c r="I21" s="17">
        <v>100</v>
      </c>
      <c r="J21" s="38" t="s">
        <v>921</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D8" sqref="D8"/>
    </sheetView>
  </sheetViews>
  <sheetFormatPr defaultColWidth="9" defaultRowHeight="14.4"/>
  <cols>
    <col min="1" max="3" width="9" style="39"/>
    <col min="4" max="4" width="12.5" style="39" customWidth="1"/>
    <col min="5" max="5" width="14.5" style="39" customWidth="1"/>
    <col min="6" max="6" width="12.1296296296296"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1157</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8.8" spans="1:10">
      <c r="A7" s="6"/>
      <c r="B7" s="6"/>
      <c r="C7" s="9" t="s">
        <v>807</v>
      </c>
      <c r="D7" s="10">
        <v>20000</v>
      </c>
      <c r="E7" s="10">
        <v>20000</v>
      </c>
      <c r="F7" s="10">
        <v>20000</v>
      </c>
      <c r="G7" s="11">
        <v>10</v>
      </c>
      <c r="H7" s="12" t="str">
        <f t="shared" ref="H7:H10" si="0">IF(E7&gt;0,ROUND(F7/E7,3)*100&amp;"%","—")</f>
        <v>100%</v>
      </c>
      <c r="I7" s="37">
        <v>10</v>
      </c>
      <c r="J7" s="37"/>
    </row>
    <row r="8" ht="43.2" spans="1:10">
      <c r="A8" s="6"/>
      <c r="B8" s="6"/>
      <c r="C8" s="9" t="s">
        <v>809</v>
      </c>
      <c r="D8" s="10">
        <v>20000</v>
      </c>
      <c r="E8" s="40">
        <v>20000</v>
      </c>
      <c r="F8" s="40">
        <v>20000</v>
      </c>
      <c r="G8" s="6" t="s">
        <v>710</v>
      </c>
      <c r="H8" s="14" t="str">
        <f t="shared" si="0"/>
        <v>100%</v>
      </c>
      <c r="I8" s="37" t="s">
        <v>710</v>
      </c>
      <c r="J8" s="37"/>
    </row>
    <row r="9" ht="43.2" spans="1:10">
      <c r="A9" s="6"/>
      <c r="B9" s="6"/>
      <c r="C9" s="9" t="s">
        <v>1120</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8"/>
      <c r="B12" s="19" t="s">
        <v>1063</v>
      </c>
      <c r="C12" s="20"/>
      <c r="D12" s="20"/>
      <c r="E12" s="20"/>
      <c r="F12" s="20"/>
      <c r="G12" s="29" t="s">
        <v>1064</v>
      </c>
      <c r="H12" s="38"/>
      <c r="I12" s="38"/>
      <c r="J12" s="38"/>
    </row>
    <row r="13" spans="1:10">
      <c r="A13" s="21" t="s">
        <v>816</v>
      </c>
      <c r="B13" s="17"/>
      <c r="C13" s="17"/>
      <c r="D13" s="17" t="s">
        <v>902</v>
      </c>
      <c r="E13" s="17"/>
      <c r="F13" s="17"/>
      <c r="G13" s="17" t="s">
        <v>820</v>
      </c>
      <c r="H13" s="17" t="s">
        <v>1086</v>
      </c>
      <c r="I13" s="17" t="s">
        <v>893</v>
      </c>
      <c r="J13" s="30" t="s">
        <v>934</v>
      </c>
    </row>
    <row r="14" spans="1:10">
      <c r="A14" s="21" t="s">
        <v>822</v>
      </c>
      <c r="B14" s="23" t="s">
        <v>823</v>
      </c>
      <c r="C14" s="23" t="s">
        <v>824</v>
      </c>
      <c r="D14" s="17" t="s">
        <v>817</v>
      </c>
      <c r="E14" s="17" t="s">
        <v>818</v>
      </c>
      <c r="F14" s="17" t="s">
        <v>819</v>
      </c>
      <c r="G14" s="17"/>
      <c r="H14" s="17"/>
      <c r="I14" s="17"/>
      <c r="J14" s="30"/>
    </row>
    <row r="15" ht="28.8" spans="1:10">
      <c r="A15" s="55"/>
      <c r="B15" s="56"/>
      <c r="C15" s="57" t="s">
        <v>1068</v>
      </c>
      <c r="D15" s="30"/>
      <c r="E15" s="58" t="s">
        <v>1026</v>
      </c>
      <c r="F15" s="17" t="s">
        <v>841</v>
      </c>
      <c r="G15" s="59" t="s">
        <v>1069</v>
      </c>
      <c r="H15" s="60">
        <v>20</v>
      </c>
      <c r="I15" s="60">
        <v>20</v>
      </c>
      <c r="J15" s="33"/>
    </row>
    <row r="16" ht="28.8" spans="1:10">
      <c r="A16" s="61"/>
      <c r="B16" s="24" t="s">
        <v>905</v>
      </c>
      <c r="C16" s="57" t="s">
        <v>1070</v>
      </c>
      <c r="D16" s="30"/>
      <c r="E16" s="58" t="s">
        <v>828</v>
      </c>
      <c r="F16" s="17" t="s">
        <v>1071</v>
      </c>
      <c r="G16" s="17" t="s">
        <v>1072</v>
      </c>
      <c r="H16" s="60">
        <v>20</v>
      </c>
      <c r="I16" s="60">
        <v>20</v>
      </c>
      <c r="J16" s="33"/>
    </row>
    <row r="17" ht="43.2" spans="1:10">
      <c r="A17" s="24" t="s">
        <v>863</v>
      </c>
      <c r="B17" s="24" t="s">
        <v>871</v>
      </c>
      <c r="C17" s="57" t="s">
        <v>1073</v>
      </c>
      <c r="D17" s="30"/>
      <c r="E17" s="58" t="s">
        <v>828</v>
      </c>
      <c r="F17" s="17" t="s">
        <v>1074</v>
      </c>
      <c r="G17" s="17" t="s">
        <v>1074</v>
      </c>
      <c r="H17" s="60">
        <v>20</v>
      </c>
      <c r="I17" s="60">
        <v>20</v>
      </c>
      <c r="J17" s="33"/>
    </row>
    <row r="18" ht="57.6" spans="1:10">
      <c r="A18" s="24"/>
      <c r="B18" s="24" t="s">
        <v>868</v>
      </c>
      <c r="C18" s="57" t="s">
        <v>1075</v>
      </c>
      <c r="D18" s="30"/>
      <c r="E18" s="58" t="s">
        <v>828</v>
      </c>
      <c r="F18" s="17" t="s">
        <v>1076</v>
      </c>
      <c r="G18" s="17" t="s">
        <v>1076</v>
      </c>
      <c r="H18" s="60">
        <v>20</v>
      </c>
      <c r="I18" s="60">
        <v>20</v>
      </c>
      <c r="J18" s="33"/>
    </row>
    <row r="19" ht="48" spans="1:10">
      <c r="A19" s="55" t="s">
        <v>874</v>
      </c>
      <c r="B19" s="45" t="s">
        <v>940</v>
      </c>
      <c r="C19" s="57" t="s">
        <v>1077</v>
      </c>
      <c r="D19" s="30"/>
      <c r="E19" s="58" t="s">
        <v>1026</v>
      </c>
      <c r="F19" s="17" t="s">
        <v>841</v>
      </c>
      <c r="G19" s="62">
        <v>0.95</v>
      </c>
      <c r="H19" s="60">
        <v>10</v>
      </c>
      <c r="I19" s="60">
        <v>10</v>
      </c>
      <c r="J19" s="33"/>
    </row>
    <row r="20" spans="1:10">
      <c r="A20" s="21" t="s">
        <v>918</v>
      </c>
      <c r="B20" s="17"/>
      <c r="C20" s="17"/>
      <c r="D20" s="33" t="s">
        <v>791</v>
      </c>
      <c r="E20" s="34"/>
      <c r="F20" s="34"/>
      <c r="G20" s="34"/>
      <c r="H20" s="34"/>
      <c r="I20" s="34"/>
      <c r="J20" s="34"/>
    </row>
    <row r="21" spans="1:10">
      <c r="A21" s="21" t="s">
        <v>920</v>
      </c>
      <c r="B21" s="17"/>
      <c r="C21" s="17"/>
      <c r="D21" s="17"/>
      <c r="E21" s="17"/>
      <c r="F21" s="17"/>
      <c r="G21" s="17"/>
      <c r="H21" s="17" t="s">
        <v>847</v>
      </c>
      <c r="I21" s="17">
        <v>100</v>
      </c>
      <c r="J21" s="38" t="s">
        <v>921</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4.4"/>
  <cols>
    <col min="1" max="3" width="9" style="39"/>
    <col min="4" max="4" width="13.8796296296296" style="39" customWidth="1"/>
    <col min="5" max="5" width="13.1296296296296" style="39" customWidth="1"/>
    <col min="6" max="6" width="13.8796296296296"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1158</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8.8" spans="1:10">
      <c r="A7" s="6"/>
      <c r="B7" s="6"/>
      <c r="C7" s="9" t="s">
        <v>807</v>
      </c>
      <c r="D7" s="10">
        <v>60000</v>
      </c>
      <c r="E7" s="10">
        <v>60000</v>
      </c>
      <c r="F7" s="10">
        <v>60000</v>
      </c>
      <c r="G7" s="11">
        <v>10</v>
      </c>
      <c r="H7" s="12" t="str">
        <f t="shared" ref="H7:H10" si="0">IF(E7&gt;0,ROUND(F7/E7,3)*100&amp;"%","—")</f>
        <v>100%</v>
      </c>
      <c r="I7" s="37">
        <v>10</v>
      </c>
      <c r="J7" s="37"/>
    </row>
    <row r="8" ht="43.2" spans="1:10">
      <c r="A8" s="6"/>
      <c r="B8" s="6"/>
      <c r="C8" s="9" t="s">
        <v>809</v>
      </c>
      <c r="D8" s="10">
        <v>60000</v>
      </c>
      <c r="E8" s="15">
        <v>60000</v>
      </c>
      <c r="F8" s="15">
        <v>60000</v>
      </c>
      <c r="G8" s="6" t="s">
        <v>710</v>
      </c>
      <c r="H8" s="14" t="str">
        <f t="shared" si="0"/>
        <v>100%</v>
      </c>
      <c r="I8" s="37" t="s">
        <v>710</v>
      </c>
      <c r="J8" s="37"/>
    </row>
    <row r="9" ht="43.2" spans="1:10">
      <c r="A9" s="6"/>
      <c r="B9" s="6"/>
      <c r="C9" s="9" t="s">
        <v>1120</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8"/>
      <c r="B12" s="19" t="s">
        <v>1159</v>
      </c>
      <c r="C12" s="20"/>
      <c r="D12" s="20"/>
      <c r="E12" s="20"/>
      <c r="F12" s="20"/>
      <c r="G12" s="29" t="s">
        <v>1159</v>
      </c>
      <c r="H12" s="38"/>
      <c r="I12" s="38"/>
      <c r="J12" s="38"/>
    </row>
    <row r="13" spans="1:10">
      <c r="A13" s="21" t="s">
        <v>816</v>
      </c>
      <c r="B13" s="17"/>
      <c r="C13" s="17"/>
      <c r="D13" s="17" t="s">
        <v>902</v>
      </c>
      <c r="E13" s="17"/>
      <c r="F13" s="17"/>
      <c r="G13" s="17" t="s">
        <v>820</v>
      </c>
      <c r="H13" s="17" t="s">
        <v>891</v>
      </c>
      <c r="I13" s="17" t="s">
        <v>893</v>
      </c>
      <c r="J13" s="30" t="s">
        <v>934</v>
      </c>
    </row>
    <row r="14" spans="1:10">
      <c r="A14" s="22" t="s">
        <v>822</v>
      </c>
      <c r="B14" s="23" t="s">
        <v>823</v>
      </c>
      <c r="C14" s="17" t="s">
        <v>824</v>
      </c>
      <c r="D14" s="17" t="s">
        <v>817</v>
      </c>
      <c r="E14" s="17" t="s">
        <v>818</v>
      </c>
      <c r="F14" s="17" t="s">
        <v>819</v>
      </c>
      <c r="G14" s="23"/>
      <c r="H14" s="23"/>
      <c r="I14" s="17"/>
      <c r="J14" s="30"/>
    </row>
    <row r="15" ht="28.8" spans="1:10">
      <c r="A15" s="24" t="s">
        <v>825</v>
      </c>
      <c r="B15" s="24" t="s">
        <v>826</v>
      </c>
      <c r="C15" s="19" t="s">
        <v>973</v>
      </c>
      <c r="D15" s="25" t="s">
        <v>834</v>
      </c>
      <c r="E15" s="15">
        <v>60000</v>
      </c>
      <c r="F15" s="53" t="s">
        <v>908</v>
      </c>
      <c r="G15" s="15">
        <v>60000</v>
      </c>
      <c r="H15" s="24">
        <v>30</v>
      </c>
      <c r="I15" s="17">
        <v>30</v>
      </c>
      <c r="J15" s="30"/>
    </row>
    <row r="16" ht="43.2" spans="1:10">
      <c r="A16" s="24" t="s">
        <v>863</v>
      </c>
      <c r="B16" s="24" t="s">
        <v>868</v>
      </c>
      <c r="C16" s="27" t="s">
        <v>1160</v>
      </c>
      <c r="D16" s="25"/>
      <c r="E16" s="27" t="s">
        <v>1160</v>
      </c>
      <c r="F16" s="33" t="s">
        <v>841</v>
      </c>
      <c r="G16" s="27" t="s">
        <v>1160</v>
      </c>
      <c r="H16" s="17">
        <v>30</v>
      </c>
      <c r="I16" s="17">
        <v>30</v>
      </c>
      <c r="J16" s="33"/>
    </row>
    <row r="17" ht="57.6" spans="1:10">
      <c r="A17" s="24" t="s">
        <v>874</v>
      </c>
      <c r="B17" s="29" t="s">
        <v>940</v>
      </c>
      <c r="C17" s="19" t="s">
        <v>975</v>
      </c>
      <c r="D17" s="30"/>
      <c r="E17" s="31" t="s">
        <v>941</v>
      </c>
      <c r="F17" s="33" t="s">
        <v>841</v>
      </c>
      <c r="G17" s="32">
        <v>0.95</v>
      </c>
      <c r="H17" s="17">
        <v>30</v>
      </c>
      <c r="I17" s="17">
        <v>30</v>
      </c>
      <c r="J17" s="33"/>
    </row>
    <row r="18" spans="1:10">
      <c r="A18" s="21" t="s">
        <v>918</v>
      </c>
      <c r="B18" s="17"/>
      <c r="C18" s="17"/>
      <c r="D18" s="33" t="s">
        <v>791</v>
      </c>
      <c r="E18" s="34"/>
      <c r="F18" s="34"/>
      <c r="G18" s="34"/>
      <c r="H18" s="34"/>
      <c r="I18" s="34"/>
      <c r="J18" s="34"/>
    </row>
    <row r="19" spans="1:10">
      <c r="A19" s="21" t="s">
        <v>920</v>
      </c>
      <c r="B19" s="17"/>
      <c r="C19" s="17"/>
      <c r="D19" s="17"/>
      <c r="E19" s="17"/>
      <c r="F19" s="17"/>
      <c r="G19" s="17"/>
      <c r="H19" s="17" t="s">
        <v>847</v>
      </c>
      <c r="I19" s="17">
        <v>100</v>
      </c>
      <c r="J19" s="38"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4.4"/>
  <cols>
    <col min="1" max="3" width="9" style="39"/>
    <col min="4" max="4" width="13.75" style="39" customWidth="1"/>
    <col min="5" max="5" width="12.1296296296296" style="39" customWidth="1"/>
    <col min="6" max="6" width="12.3796296296296"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1161</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8.8" spans="1:10">
      <c r="A7" s="6"/>
      <c r="B7" s="6"/>
      <c r="C7" s="9" t="s">
        <v>807</v>
      </c>
      <c r="D7" s="10">
        <v>368699.96</v>
      </c>
      <c r="E7" s="10">
        <v>368699.96</v>
      </c>
      <c r="F7" s="10">
        <v>368699.96</v>
      </c>
      <c r="G7" s="11">
        <v>10</v>
      </c>
      <c r="H7" s="12" t="str">
        <f t="shared" ref="H7:H10" si="0">IF(E7&gt;0,ROUND(F7/E7,3)*100&amp;"%","—")</f>
        <v>100%</v>
      </c>
      <c r="I7" s="37">
        <v>10</v>
      </c>
      <c r="J7" s="37"/>
    </row>
    <row r="8" ht="43.2" spans="1:10">
      <c r="A8" s="6"/>
      <c r="B8" s="6"/>
      <c r="C8" s="9" t="s">
        <v>809</v>
      </c>
      <c r="D8" s="10">
        <v>368699.96</v>
      </c>
      <c r="E8" s="40">
        <v>368699.96</v>
      </c>
      <c r="F8" s="40">
        <v>368699.96</v>
      </c>
      <c r="G8" s="6" t="s">
        <v>710</v>
      </c>
      <c r="H8" s="14" t="str">
        <f t="shared" si="0"/>
        <v>100%</v>
      </c>
      <c r="I8" s="37" t="s">
        <v>710</v>
      </c>
      <c r="J8" s="37"/>
    </row>
    <row r="9" ht="43.2" spans="1:10">
      <c r="A9" s="6"/>
      <c r="B9" s="6"/>
      <c r="C9" s="9" t="s">
        <v>1120</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8"/>
      <c r="B12" s="19" t="s">
        <v>1162</v>
      </c>
      <c r="C12" s="20"/>
      <c r="D12" s="20"/>
      <c r="E12" s="20"/>
      <c r="F12" s="20"/>
      <c r="G12" s="33" t="s">
        <v>990</v>
      </c>
      <c r="H12" s="34"/>
      <c r="I12" s="34"/>
      <c r="J12" s="34"/>
    </row>
    <row r="13" spans="1:10">
      <c r="A13" s="21" t="s">
        <v>816</v>
      </c>
      <c r="B13" s="17"/>
      <c r="C13" s="17"/>
      <c r="D13" s="17" t="s">
        <v>902</v>
      </c>
      <c r="E13" s="17"/>
      <c r="F13" s="17"/>
      <c r="G13" s="17" t="s">
        <v>820</v>
      </c>
      <c r="H13" s="17" t="s">
        <v>891</v>
      </c>
      <c r="I13" s="17" t="s">
        <v>893</v>
      </c>
      <c r="J13" s="30" t="s">
        <v>934</v>
      </c>
    </row>
    <row r="14" spans="1:10">
      <c r="A14" s="22" t="s">
        <v>822</v>
      </c>
      <c r="B14" s="23" t="s">
        <v>823</v>
      </c>
      <c r="C14" s="17" t="s">
        <v>824</v>
      </c>
      <c r="D14" s="17" t="s">
        <v>817</v>
      </c>
      <c r="E14" s="17" t="s">
        <v>818</v>
      </c>
      <c r="F14" s="17" t="s">
        <v>819</v>
      </c>
      <c r="G14" s="23"/>
      <c r="H14" s="23"/>
      <c r="I14" s="17"/>
      <c r="J14" s="30"/>
    </row>
    <row r="15" ht="28.8" spans="1:10">
      <c r="A15" s="24" t="s">
        <v>825</v>
      </c>
      <c r="B15" s="24" t="s">
        <v>826</v>
      </c>
      <c r="C15" s="19" t="s">
        <v>991</v>
      </c>
      <c r="D15" s="25" t="s">
        <v>834</v>
      </c>
      <c r="E15" s="52" t="s">
        <v>992</v>
      </c>
      <c r="F15" s="53" t="s">
        <v>993</v>
      </c>
      <c r="G15" s="54">
        <v>12</v>
      </c>
      <c r="H15" s="24">
        <v>30</v>
      </c>
      <c r="I15" s="17">
        <v>30</v>
      </c>
      <c r="J15" s="30"/>
    </row>
    <row r="16" ht="43.2" spans="1:10">
      <c r="A16" s="24" t="s">
        <v>863</v>
      </c>
      <c r="B16" s="24" t="s">
        <v>868</v>
      </c>
      <c r="C16" s="27" t="s">
        <v>994</v>
      </c>
      <c r="D16" s="25"/>
      <c r="E16" s="27" t="s">
        <v>994</v>
      </c>
      <c r="F16" s="33" t="s">
        <v>841</v>
      </c>
      <c r="G16" s="27" t="s">
        <v>994</v>
      </c>
      <c r="H16" s="17">
        <v>30</v>
      </c>
      <c r="I16" s="17">
        <v>30</v>
      </c>
      <c r="J16" s="33"/>
    </row>
    <row r="17" ht="57.6" spans="1:10">
      <c r="A17" s="24" t="s">
        <v>874</v>
      </c>
      <c r="B17" s="29" t="s">
        <v>940</v>
      </c>
      <c r="C17" s="19" t="s">
        <v>975</v>
      </c>
      <c r="D17" s="30"/>
      <c r="E17" s="52" t="s">
        <v>941</v>
      </c>
      <c r="F17" s="33" t="s">
        <v>841</v>
      </c>
      <c r="G17" s="32">
        <v>0.95</v>
      </c>
      <c r="H17" s="17">
        <v>30</v>
      </c>
      <c r="I17" s="17">
        <v>30</v>
      </c>
      <c r="J17" s="33"/>
    </row>
    <row r="18" spans="1:10">
      <c r="A18" s="21" t="s">
        <v>918</v>
      </c>
      <c r="B18" s="17"/>
      <c r="C18" s="17"/>
      <c r="D18" s="33" t="s">
        <v>791</v>
      </c>
      <c r="E18" s="34"/>
      <c r="F18" s="34"/>
      <c r="G18" s="34"/>
      <c r="H18" s="34"/>
      <c r="I18" s="34"/>
      <c r="J18" s="34"/>
    </row>
    <row r="19" spans="1:10">
      <c r="A19" s="21" t="s">
        <v>920</v>
      </c>
      <c r="B19" s="17"/>
      <c r="C19" s="17"/>
      <c r="D19" s="17"/>
      <c r="E19" s="17"/>
      <c r="F19" s="17"/>
      <c r="G19" s="17"/>
      <c r="H19" s="17" t="s">
        <v>847</v>
      </c>
      <c r="I19" s="17">
        <v>100</v>
      </c>
      <c r="J19" s="38"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4.4"/>
  <cols>
    <col min="1" max="3" width="9" style="39"/>
    <col min="4" max="4" width="14.1296296296296" style="39" customWidth="1"/>
    <col min="5"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1163</v>
      </c>
      <c r="D4" s="7"/>
      <c r="E4" s="7"/>
      <c r="F4" s="7"/>
      <c r="G4" s="7"/>
      <c r="H4" s="7"/>
      <c r="I4" s="7"/>
      <c r="J4" s="7"/>
    </row>
    <row r="5" spans="1:10">
      <c r="A5" s="6" t="s">
        <v>886</v>
      </c>
      <c r="B5" s="6"/>
      <c r="C5" s="8" t="s">
        <v>1082</v>
      </c>
      <c r="D5" s="8"/>
      <c r="E5" s="8"/>
      <c r="F5" s="6" t="s">
        <v>888</v>
      </c>
      <c r="G5" s="7" t="s">
        <v>1082</v>
      </c>
      <c r="H5" s="7"/>
      <c r="I5" s="7"/>
      <c r="J5" s="7"/>
    </row>
    <row r="6" ht="28.8" spans="1:10">
      <c r="A6" s="6" t="s">
        <v>889</v>
      </c>
      <c r="B6" s="6"/>
      <c r="C6" s="6"/>
      <c r="D6" s="6" t="s">
        <v>798</v>
      </c>
      <c r="E6" s="6" t="s">
        <v>706</v>
      </c>
      <c r="F6" s="6" t="s">
        <v>890</v>
      </c>
      <c r="G6" s="6" t="s">
        <v>891</v>
      </c>
      <c r="H6" s="6" t="s">
        <v>892</v>
      </c>
      <c r="I6" s="6" t="s">
        <v>893</v>
      </c>
      <c r="J6" s="6"/>
    </row>
    <row r="7" ht="28.8" spans="1:10">
      <c r="A7" s="6"/>
      <c r="B7" s="6"/>
      <c r="C7" s="9" t="s">
        <v>807</v>
      </c>
      <c r="D7" s="41">
        <v>337388.19</v>
      </c>
      <c r="E7" s="41">
        <v>337388.19</v>
      </c>
      <c r="F7" s="41">
        <v>337388.19</v>
      </c>
      <c r="G7" s="11">
        <v>10</v>
      </c>
      <c r="H7" s="12" t="str">
        <f t="shared" ref="H7:H10" si="0">IF(E7&gt;0,ROUND(F7/E7,3)*100&amp;"%","—")</f>
        <v>100%</v>
      </c>
      <c r="I7" s="37">
        <v>10</v>
      </c>
      <c r="J7" s="37"/>
    </row>
    <row r="8" ht="43.2" spans="1:10">
      <c r="A8" s="6"/>
      <c r="B8" s="6"/>
      <c r="C8" s="9" t="s">
        <v>809</v>
      </c>
      <c r="D8" s="41">
        <v>337388.19</v>
      </c>
      <c r="E8" s="42">
        <v>337388.19</v>
      </c>
      <c r="F8" s="42">
        <v>337388.19</v>
      </c>
      <c r="G8" s="6" t="s">
        <v>710</v>
      </c>
      <c r="H8" s="14" t="str">
        <f t="shared" si="0"/>
        <v>100%</v>
      </c>
      <c r="I8" s="37" t="s">
        <v>710</v>
      </c>
      <c r="J8" s="37"/>
    </row>
    <row r="9" ht="43.2" spans="1:10">
      <c r="A9" s="6"/>
      <c r="B9" s="6"/>
      <c r="C9" s="9" t="s">
        <v>1120</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8"/>
      <c r="B12" s="19" t="s">
        <v>1164</v>
      </c>
      <c r="C12" s="20"/>
      <c r="D12" s="20"/>
      <c r="E12" s="20"/>
      <c r="F12" s="20"/>
      <c r="G12" s="19" t="s">
        <v>1164</v>
      </c>
      <c r="H12" s="20"/>
      <c r="I12" s="20"/>
      <c r="J12" s="20"/>
    </row>
    <row r="13" spans="1:10">
      <c r="A13" s="21" t="s">
        <v>816</v>
      </c>
      <c r="B13" s="17"/>
      <c r="C13" s="26"/>
      <c r="D13" s="43" t="s">
        <v>902</v>
      </c>
      <c r="E13" s="43"/>
      <c r="F13" s="43"/>
      <c r="G13" s="43" t="s">
        <v>820</v>
      </c>
      <c r="H13" s="17" t="s">
        <v>891</v>
      </c>
      <c r="I13" s="17" t="s">
        <v>893</v>
      </c>
      <c r="J13" s="30" t="s">
        <v>934</v>
      </c>
    </row>
    <row r="14" spans="1:10">
      <c r="A14" s="22" t="s">
        <v>822</v>
      </c>
      <c r="B14" s="23" t="s">
        <v>823</v>
      </c>
      <c r="C14" s="26" t="s">
        <v>824</v>
      </c>
      <c r="D14" s="24" t="s">
        <v>817</v>
      </c>
      <c r="E14" s="24" t="s">
        <v>818</v>
      </c>
      <c r="F14" s="24" t="s">
        <v>819</v>
      </c>
      <c r="G14" s="24"/>
      <c r="H14" s="23"/>
      <c r="I14" s="17"/>
      <c r="J14" s="30"/>
    </row>
    <row r="15" ht="28.8" spans="1:10">
      <c r="A15" s="24" t="s">
        <v>825</v>
      </c>
      <c r="B15" s="24" t="s">
        <v>826</v>
      </c>
      <c r="C15" s="44" t="s">
        <v>973</v>
      </c>
      <c r="D15" s="45" t="s">
        <v>834</v>
      </c>
      <c r="E15" s="42">
        <v>337388.19</v>
      </c>
      <c r="F15" s="24" t="s">
        <v>908</v>
      </c>
      <c r="G15" s="42">
        <v>337388.19</v>
      </c>
      <c r="H15" s="46">
        <v>30</v>
      </c>
      <c r="I15" s="17">
        <v>30</v>
      </c>
      <c r="J15" s="30"/>
    </row>
    <row r="16" ht="129.6" spans="1:10">
      <c r="A16" s="24" t="s">
        <v>863</v>
      </c>
      <c r="B16" s="24" t="s">
        <v>868</v>
      </c>
      <c r="C16" s="47" t="s">
        <v>1165</v>
      </c>
      <c r="D16" s="45"/>
      <c r="E16" s="28" t="s">
        <v>1050</v>
      </c>
      <c r="F16" s="24" t="s">
        <v>841</v>
      </c>
      <c r="G16" s="28" t="s">
        <v>1050</v>
      </c>
      <c r="H16" s="17">
        <v>30</v>
      </c>
      <c r="I16" s="17">
        <v>30</v>
      </c>
      <c r="J16" s="33"/>
    </row>
    <row r="17" ht="57.6" spans="1:10">
      <c r="A17" s="24" t="s">
        <v>874</v>
      </c>
      <c r="B17" s="29" t="s">
        <v>940</v>
      </c>
      <c r="C17" s="44" t="s">
        <v>975</v>
      </c>
      <c r="D17" s="48"/>
      <c r="E17" s="49" t="s">
        <v>941</v>
      </c>
      <c r="F17" s="50" t="s">
        <v>841</v>
      </c>
      <c r="G17" s="51">
        <v>0.95</v>
      </c>
      <c r="H17" s="17">
        <v>30</v>
      </c>
      <c r="I17" s="17">
        <v>30</v>
      </c>
      <c r="J17" s="33"/>
    </row>
    <row r="18" spans="1:10">
      <c r="A18" s="21" t="s">
        <v>918</v>
      </c>
      <c r="B18" s="17"/>
      <c r="C18" s="17"/>
      <c r="D18" s="33" t="s">
        <v>791</v>
      </c>
      <c r="E18" s="34"/>
      <c r="F18" s="34"/>
      <c r="G18" s="34"/>
      <c r="H18" s="34"/>
      <c r="I18" s="34"/>
      <c r="J18" s="34"/>
    </row>
    <row r="19" spans="1:10">
      <c r="A19" s="21" t="s">
        <v>920</v>
      </c>
      <c r="B19" s="17"/>
      <c r="C19" s="17"/>
      <c r="D19" s="17"/>
      <c r="E19" s="17"/>
      <c r="F19" s="17"/>
      <c r="G19" s="17"/>
      <c r="H19" s="17" t="s">
        <v>847</v>
      </c>
      <c r="I19" s="17">
        <v>100</v>
      </c>
      <c r="J19" s="38"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4.4"/>
  <cols>
    <col min="1" max="3" width="9" style="39"/>
    <col min="4" max="4" width="13.75" style="39" customWidth="1"/>
    <col min="5" max="5" width="12.1296296296296" style="39" customWidth="1"/>
    <col min="6" max="6" width="11.75"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1166</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8.8" spans="1:10">
      <c r="A7" s="6"/>
      <c r="B7" s="6"/>
      <c r="C7" s="9" t="s">
        <v>807</v>
      </c>
      <c r="D7" s="10">
        <v>6000</v>
      </c>
      <c r="E7" s="10">
        <v>6000</v>
      </c>
      <c r="F7" s="10">
        <v>6000</v>
      </c>
      <c r="G7" s="11">
        <v>10</v>
      </c>
      <c r="H7" s="12" t="str">
        <f t="shared" ref="H7:H10" si="0">IF(E7&gt;0,ROUND(F7/E7,3)*100&amp;"%","—")</f>
        <v>100%</v>
      </c>
      <c r="I7" s="37">
        <v>10</v>
      </c>
      <c r="J7" s="37"/>
    </row>
    <row r="8" ht="43.2" spans="1:10">
      <c r="A8" s="6"/>
      <c r="B8" s="6"/>
      <c r="C8" s="9" t="s">
        <v>809</v>
      </c>
      <c r="D8" s="10">
        <v>6000</v>
      </c>
      <c r="E8" s="13">
        <v>6000</v>
      </c>
      <c r="F8" s="13">
        <v>6000</v>
      </c>
      <c r="G8" s="6" t="s">
        <v>710</v>
      </c>
      <c r="H8" s="14" t="str">
        <f t="shared" si="0"/>
        <v>100%</v>
      </c>
      <c r="I8" s="37" t="s">
        <v>710</v>
      </c>
      <c r="J8" s="37"/>
    </row>
    <row r="9" ht="43.2" spans="1:10">
      <c r="A9" s="6"/>
      <c r="B9" s="6"/>
      <c r="C9" s="9" t="s">
        <v>1120</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8"/>
      <c r="B12" s="19" t="s">
        <v>1167</v>
      </c>
      <c r="C12" s="20"/>
      <c r="D12" s="20"/>
      <c r="E12" s="20"/>
      <c r="F12" s="20"/>
      <c r="G12" s="19" t="s">
        <v>1167</v>
      </c>
      <c r="H12" s="20"/>
      <c r="I12" s="20"/>
      <c r="J12" s="20"/>
    </row>
    <row r="13" spans="1:10">
      <c r="A13" s="21" t="s">
        <v>816</v>
      </c>
      <c r="B13" s="17"/>
      <c r="C13" s="17"/>
      <c r="D13" s="17" t="s">
        <v>902</v>
      </c>
      <c r="E13" s="17"/>
      <c r="F13" s="17"/>
      <c r="G13" s="17" t="s">
        <v>820</v>
      </c>
      <c r="H13" s="17" t="s">
        <v>891</v>
      </c>
      <c r="I13" s="17" t="s">
        <v>893</v>
      </c>
      <c r="J13" s="30" t="s">
        <v>934</v>
      </c>
    </row>
    <row r="14" spans="1:10">
      <c r="A14" s="22" t="s">
        <v>822</v>
      </c>
      <c r="B14" s="23" t="s">
        <v>823</v>
      </c>
      <c r="C14" s="17" t="s">
        <v>824</v>
      </c>
      <c r="D14" s="17" t="s">
        <v>817</v>
      </c>
      <c r="E14" s="17" t="s">
        <v>818</v>
      </c>
      <c r="F14" s="17" t="s">
        <v>819</v>
      </c>
      <c r="G14" s="23"/>
      <c r="H14" s="23"/>
      <c r="I14" s="17"/>
      <c r="J14" s="30"/>
    </row>
    <row r="15" ht="28.8" spans="1:10">
      <c r="A15" s="24" t="s">
        <v>825</v>
      </c>
      <c r="B15" s="24" t="s">
        <v>826</v>
      </c>
      <c r="C15" s="19" t="s">
        <v>973</v>
      </c>
      <c r="D15" s="25" t="s">
        <v>834</v>
      </c>
      <c r="E15" s="13">
        <v>6000</v>
      </c>
      <c r="F15" s="26" t="s">
        <v>908</v>
      </c>
      <c r="G15" s="13">
        <v>6000</v>
      </c>
      <c r="H15" s="24">
        <v>30</v>
      </c>
      <c r="I15" s="17">
        <v>30</v>
      </c>
      <c r="J15" s="30"/>
    </row>
    <row r="16" ht="72" spans="1:10">
      <c r="A16" s="24" t="s">
        <v>863</v>
      </c>
      <c r="B16" s="24" t="s">
        <v>868</v>
      </c>
      <c r="C16" s="27" t="s">
        <v>1167</v>
      </c>
      <c r="D16" s="25"/>
      <c r="E16" s="28" t="s">
        <v>1050</v>
      </c>
      <c r="F16" s="17" t="s">
        <v>841</v>
      </c>
      <c r="G16" s="28" t="s">
        <v>1050</v>
      </c>
      <c r="H16" s="17">
        <v>30</v>
      </c>
      <c r="I16" s="17">
        <v>30</v>
      </c>
      <c r="J16" s="33"/>
    </row>
    <row r="17" ht="57.6" spans="1:10">
      <c r="A17" s="24" t="s">
        <v>874</v>
      </c>
      <c r="B17" s="29" t="s">
        <v>940</v>
      </c>
      <c r="C17" s="19" t="s">
        <v>975</v>
      </c>
      <c r="D17" s="30"/>
      <c r="E17" s="31" t="s">
        <v>941</v>
      </c>
      <c r="F17" s="17" t="s">
        <v>841</v>
      </c>
      <c r="G17" s="32">
        <v>0.95</v>
      </c>
      <c r="H17" s="17">
        <v>30</v>
      </c>
      <c r="I17" s="17">
        <v>30</v>
      </c>
      <c r="J17" s="33"/>
    </row>
    <row r="18" spans="1:10">
      <c r="A18" s="21" t="s">
        <v>918</v>
      </c>
      <c r="B18" s="17"/>
      <c r="C18" s="17"/>
      <c r="D18" s="33" t="s">
        <v>791</v>
      </c>
      <c r="E18" s="34"/>
      <c r="F18" s="34"/>
      <c r="G18" s="34"/>
      <c r="H18" s="34"/>
      <c r="I18" s="34"/>
      <c r="J18" s="34"/>
    </row>
    <row r="19" spans="1:10">
      <c r="A19" s="21" t="s">
        <v>920</v>
      </c>
      <c r="B19" s="17"/>
      <c r="C19" s="17"/>
      <c r="D19" s="17"/>
      <c r="E19" s="17"/>
      <c r="F19" s="17"/>
      <c r="G19" s="17"/>
      <c r="H19" s="17" t="s">
        <v>847</v>
      </c>
      <c r="I19" s="17">
        <v>100</v>
      </c>
      <c r="J19" s="38"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4.4"/>
  <cols>
    <col min="1" max="3" width="9" style="39"/>
    <col min="4" max="4" width="14.75" style="39" customWidth="1"/>
    <col min="5" max="5" width="13" style="39" customWidth="1"/>
    <col min="6" max="6" width="13.5"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1168</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8.8" spans="1:10">
      <c r="A7" s="6"/>
      <c r="B7" s="6"/>
      <c r="C7" s="9" t="s">
        <v>807</v>
      </c>
      <c r="D7" s="10">
        <v>3000</v>
      </c>
      <c r="E7" s="10">
        <v>3000</v>
      </c>
      <c r="F7" s="10">
        <v>3000</v>
      </c>
      <c r="G7" s="11">
        <v>10</v>
      </c>
      <c r="H7" s="12" t="str">
        <f t="shared" ref="H7:H10" si="0">IF(E7&gt;0,ROUND(F7/E7,3)*100&amp;"%","—")</f>
        <v>100%</v>
      </c>
      <c r="I7" s="37">
        <v>10</v>
      </c>
      <c r="J7" s="37"/>
    </row>
    <row r="8" ht="43.2" spans="1:10">
      <c r="A8" s="6"/>
      <c r="B8" s="6"/>
      <c r="C8" s="9" t="s">
        <v>809</v>
      </c>
      <c r="D8" s="10">
        <v>3000</v>
      </c>
      <c r="E8" s="40">
        <v>3000</v>
      </c>
      <c r="F8" s="40">
        <v>3000</v>
      </c>
      <c r="G8" s="6" t="s">
        <v>710</v>
      </c>
      <c r="H8" s="14" t="str">
        <f t="shared" si="0"/>
        <v>100%</v>
      </c>
      <c r="I8" s="37" t="s">
        <v>710</v>
      </c>
      <c r="J8" s="37"/>
    </row>
    <row r="9" ht="43.2" spans="1:10">
      <c r="A9" s="6"/>
      <c r="B9" s="6"/>
      <c r="C9" s="9" t="s">
        <v>1120</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8"/>
      <c r="B12" s="19" t="s">
        <v>1167</v>
      </c>
      <c r="C12" s="20"/>
      <c r="D12" s="20"/>
      <c r="E12" s="20"/>
      <c r="F12" s="20"/>
      <c r="G12" s="19" t="s">
        <v>1167</v>
      </c>
      <c r="H12" s="20"/>
      <c r="I12" s="20"/>
      <c r="J12" s="20"/>
    </row>
    <row r="13" spans="1:10">
      <c r="A13" s="21" t="s">
        <v>816</v>
      </c>
      <c r="B13" s="17"/>
      <c r="C13" s="17"/>
      <c r="D13" s="17" t="s">
        <v>902</v>
      </c>
      <c r="E13" s="17"/>
      <c r="F13" s="17"/>
      <c r="G13" s="17" t="s">
        <v>820</v>
      </c>
      <c r="H13" s="17" t="s">
        <v>891</v>
      </c>
      <c r="I13" s="17" t="s">
        <v>893</v>
      </c>
      <c r="J13" s="30" t="s">
        <v>934</v>
      </c>
    </row>
    <row r="14" spans="1:10">
      <c r="A14" s="22" t="s">
        <v>822</v>
      </c>
      <c r="B14" s="23" t="s">
        <v>823</v>
      </c>
      <c r="C14" s="17" t="s">
        <v>824</v>
      </c>
      <c r="D14" s="17" t="s">
        <v>817</v>
      </c>
      <c r="E14" s="17" t="s">
        <v>818</v>
      </c>
      <c r="F14" s="17" t="s">
        <v>819</v>
      </c>
      <c r="G14" s="23"/>
      <c r="H14" s="23"/>
      <c r="I14" s="17"/>
      <c r="J14" s="30"/>
    </row>
    <row r="15" ht="28.8" spans="1:10">
      <c r="A15" s="24" t="s">
        <v>825</v>
      </c>
      <c r="B15" s="24" t="s">
        <v>826</v>
      </c>
      <c r="C15" s="19" t="s">
        <v>973</v>
      </c>
      <c r="D15" s="25" t="s">
        <v>834</v>
      </c>
      <c r="E15" s="15">
        <v>3000</v>
      </c>
      <c r="F15" s="26" t="s">
        <v>908</v>
      </c>
      <c r="G15" s="15">
        <v>3000</v>
      </c>
      <c r="H15" s="24">
        <v>30</v>
      </c>
      <c r="I15" s="17">
        <v>30</v>
      </c>
      <c r="J15" s="30"/>
    </row>
    <row r="16" ht="72" spans="1:10">
      <c r="A16" s="24" t="s">
        <v>863</v>
      </c>
      <c r="B16" s="24" t="s">
        <v>868</v>
      </c>
      <c r="C16" s="27" t="s">
        <v>1167</v>
      </c>
      <c r="D16" s="25"/>
      <c r="E16" s="28" t="s">
        <v>1050</v>
      </c>
      <c r="F16" s="17" t="s">
        <v>841</v>
      </c>
      <c r="G16" s="28" t="s">
        <v>1050</v>
      </c>
      <c r="H16" s="17">
        <v>30</v>
      </c>
      <c r="I16" s="17">
        <v>30</v>
      </c>
      <c r="J16" s="33"/>
    </row>
    <row r="17" ht="57.6" spans="1:10">
      <c r="A17" s="24" t="s">
        <v>874</v>
      </c>
      <c r="B17" s="29" t="s">
        <v>940</v>
      </c>
      <c r="C17" s="19" t="s">
        <v>975</v>
      </c>
      <c r="D17" s="30"/>
      <c r="E17" s="31" t="s">
        <v>941</v>
      </c>
      <c r="F17" s="17" t="s">
        <v>841</v>
      </c>
      <c r="G17" s="32">
        <v>0.95</v>
      </c>
      <c r="H17" s="17">
        <v>30</v>
      </c>
      <c r="I17" s="17">
        <v>30</v>
      </c>
      <c r="J17" s="33"/>
    </row>
    <row r="18" spans="1:10">
      <c r="A18" s="21" t="s">
        <v>918</v>
      </c>
      <c r="B18" s="17"/>
      <c r="C18" s="17"/>
      <c r="D18" s="33" t="s">
        <v>791</v>
      </c>
      <c r="E18" s="34"/>
      <c r="F18" s="34"/>
      <c r="G18" s="34"/>
      <c r="H18" s="34"/>
      <c r="I18" s="34"/>
      <c r="J18" s="34"/>
    </row>
    <row r="19" spans="1:10">
      <c r="A19" s="21" t="s">
        <v>920</v>
      </c>
      <c r="B19" s="17"/>
      <c r="C19" s="17"/>
      <c r="D19" s="17"/>
      <c r="E19" s="17"/>
      <c r="F19" s="17"/>
      <c r="G19" s="17"/>
      <c r="H19" s="17" t="s">
        <v>847</v>
      </c>
      <c r="I19" s="17">
        <v>100</v>
      </c>
      <c r="J19" s="38"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4.4"/>
  <cols>
    <col min="1" max="3" width="9" style="39"/>
    <col min="4" max="4" width="13.6296296296296" style="39" customWidth="1"/>
    <col min="5" max="5" width="13.3796296296296" style="39" customWidth="1"/>
    <col min="6" max="6" width="15.3796296296296"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1169</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8.8" spans="1:10">
      <c r="A7" s="6"/>
      <c r="B7" s="6"/>
      <c r="C7" s="9" t="s">
        <v>807</v>
      </c>
      <c r="D7" s="10">
        <v>40531</v>
      </c>
      <c r="E7" s="10">
        <v>40531</v>
      </c>
      <c r="F7" s="10">
        <v>40531</v>
      </c>
      <c r="G7" s="11">
        <v>10</v>
      </c>
      <c r="H7" s="12" t="str">
        <f t="shared" ref="H7:H10" si="0">IF(E7&gt;0,ROUND(F7/E7,3)*100&amp;"%","—")</f>
        <v>100%</v>
      </c>
      <c r="I7" s="37">
        <v>10</v>
      </c>
      <c r="J7" s="37"/>
    </row>
    <row r="8" ht="43.2" spans="1:10">
      <c r="A8" s="6"/>
      <c r="B8" s="6"/>
      <c r="C8" s="9" t="s">
        <v>809</v>
      </c>
      <c r="D8" s="10">
        <v>40531</v>
      </c>
      <c r="E8" s="40">
        <v>40531</v>
      </c>
      <c r="F8" s="40">
        <v>40531</v>
      </c>
      <c r="G8" s="6" t="s">
        <v>710</v>
      </c>
      <c r="H8" s="14" t="str">
        <f t="shared" si="0"/>
        <v>100%</v>
      </c>
      <c r="I8" s="37" t="s">
        <v>710</v>
      </c>
      <c r="J8" s="37"/>
    </row>
    <row r="9" ht="43.2" spans="1:10">
      <c r="A9" s="6"/>
      <c r="B9" s="6"/>
      <c r="C9" s="9" t="s">
        <v>1120</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8"/>
      <c r="B12" s="19" t="s">
        <v>1170</v>
      </c>
      <c r="C12" s="20"/>
      <c r="D12" s="20"/>
      <c r="E12" s="20"/>
      <c r="F12" s="20"/>
      <c r="G12" s="19" t="s">
        <v>1170</v>
      </c>
      <c r="H12" s="20"/>
      <c r="I12" s="20"/>
      <c r="J12" s="20"/>
    </row>
    <row r="13" spans="1:10">
      <c r="A13" s="21" t="s">
        <v>816</v>
      </c>
      <c r="B13" s="17"/>
      <c r="C13" s="17"/>
      <c r="D13" s="17" t="s">
        <v>902</v>
      </c>
      <c r="E13" s="17"/>
      <c r="F13" s="17"/>
      <c r="G13" s="17" t="s">
        <v>820</v>
      </c>
      <c r="H13" s="17" t="s">
        <v>891</v>
      </c>
      <c r="I13" s="17" t="s">
        <v>893</v>
      </c>
      <c r="J13" s="30" t="s">
        <v>934</v>
      </c>
    </row>
    <row r="14" spans="1:10">
      <c r="A14" s="22" t="s">
        <v>822</v>
      </c>
      <c r="B14" s="23" t="s">
        <v>823</v>
      </c>
      <c r="C14" s="17" t="s">
        <v>824</v>
      </c>
      <c r="D14" s="17" t="s">
        <v>817</v>
      </c>
      <c r="E14" s="17" t="s">
        <v>818</v>
      </c>
      <c r="F14" s="17" t="s">
        <v>819</v>
      </c>
      <c r="G14" s="23"/>
      <c r="H14" s="23"/>
      <c r="I14" s="17"/>
      <c r="J14" s="30"/>
    </row>
    <row r="15" ht="28.8" spans="1:10">
      <c r="A15" s="24" t="s">
        <v>825</v>
      </c>
      <c r="B15" s="24" t="s">
        <v>826</v>
      </c>
      <c r="C15" s="19" t="s">
        <v>973</v>
      </c>
      <c r="D15" s="25" t="s">
        <v>834</v>
      </c>
      <c r="E15" s="15">
        <v>40531</v>
      </c>
      <c r="F15" s="26" t="s">
        <v>908</v>
      </c>
      <c r="G15" s="15">
        <v>40531</v>
      </c>
      <c r="H15" s="24">
        <v>30</v>
      </c>
      <c r="I15" s="17">
        <v>30</v>
      </c>
      <c r="J15" s="30"/>
    </row>
    <row r="16" ht="57.6" spans="1:10">
      <c r="A16" s="24" t="s">
        <v>863</v>
      </c>
      <c r="B16" s="24" t="s">
        <v>868</v>
      </c>
      <c r="C16" s="27" t="s">
        <v>1170</v>
      </c>
      <c r="D16" s="25"/>
      <c r="E16" s="28" t="s">
        <v>1050</v>
      </c>
      <c r="F16" s="17" t="s">
        <v>841</v>
      </c>
      <c r="G16" s="28" t="s">
        <v>1050</v>
      </c>
      <c r="H16" s="17">
        <v>30</v>
      </c>
      <c r="I16" s="17">
        <v>30</v>
      </c>
      <c r="J16" s="33"/>
    </row>
    <row r="17" ht="57.6" spans="1:10">
      <c r="A17" s="24" t="s">
        <v>874</v>
      </c>
      <c r="B17" s="29" t="s">
        <v>940</v>
      </c>
      <c r="C17" s="19" t="s">
        <v>975</v>
      </c>
      <c r="D17" s="30"/>
      <c r="E17" s="31" t="s">
        <v>941</v>
      </c>
      <c r="F17" s="17" t="s">
        <v>841</v>
      </c>
      <c r="G17" s="32">
        <v>0.95</v>
      </c>
      <c r="H17" s="17">
        <v>30</v>
      </c>
      <c r="I17" s="17">
        <v>30</v>
      </c>
      <c r="J17" s="33"/>
    </row>
    <row r="18" spans="1:10">
      <c r="A18" s="21" t="s">
        <v>918</v>
      </c>
      <c r="B18" s="17"/>
      <c r="C18" s="17"/>
      <c r="D18" s="33" t="s">
        <v>791</v>
      </c>
      <c r="E18" s="34"/>
      <c r="F18" s="34"/>
      <c r="G18" s="34"/>
      <c r="H18" s="34"/>
      <c r="I18" s="34"/>
      <c r="J18" s="34"/>
    </row>
    <row r="19" spans="1:10">
      <c r="A19" s="21" t="s">
        <v>920</v>
      </c>
      <c r="B19" s="17"/>
      <c r="C19" s="17"/>
      <c r="D19" s="17"/>
      <c r="E19" s="17"/>
      <c r="F19" s="17"/>
      <c r="G19" s="17"/>
      <c r="H19" s="17" t="s">
        <v>847</v>
      </c>
      <c r="I19" s="17">
        <v>100</v>
      </c>
      <c r="J19" s="38"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4.4"/>
  <cols>
    <col min="1" max="3" width="9" style="39"/>
    <col min="4" max="4" width="13.25" style="39" customWidth="1"/>
    <col min="5" max="5" width="13" style="39" customWidth="1"/>
    <col min="6" max="6" width="13.25"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1169</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8.8" spans="1:10">
      <c r="A7" s="6"/>
      <c r="B7" s="6"/>
      <c r="C7" s="9" t="s">
        <v>807</v>
      </c>
      <c r="D7" s="10">
        <v>40531</v>
      </c>
      <c r="E7" s="10">
        <v>40531</v>
      </c>
      <c r="F7" s="10">
        <v>40531</v>
      </c>
      <c r="G7" s="11">
        <v>10</v>
      </c>
      <c r="H7" s="12" t="str">
        <f t="shared" ref="H7:H10" si="0">IF(E7&gt;0,ROUND(F7/E7,3)*100&amp;"%","—")</f>
        <v>100%</v>
      </c>
      <c r="I7" s="37">
        <v>10</v>
      </c>
      <c r="J7" s="37"/>
    </row>
    <row r="8" ht="43.2" spans="1:10">
      <c r="A8" s="6"/>
      <c r="B8" s="6"/>
      <c r="C8" s="9" t="s">
        <v>809</v>
      </c>
      <c r="D8" s="10">
        <v>40531</v>
      </c>
      <c r="E8" s="15">
        <v>40531</v>
      </c>
      <c r="F8" s="15">
        <v>40531</v>
      </c>
      <c r="G8" s="6" t="s">
        <v>710</v>
      </c>
      <c r="H8" s="14" t="str">
        <f t="shared" si="0"/>
        <v>100%</v>
      </c>
      <c r="I8" s="37" t="s">
        <v>710</v>
      </c>
      <c r="J8" s="37"/>
    </row>
    <row r="9" ht="43.2" spans="1:10">
      <c r="A9" s="6"/>
      <c r="B9" s="6"/>
      <c r="C9" s="9" t="s">
        <v>1120</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8"/>
      <c r="B12" s="19" t="s">
        <v>1170</v>
      </c>
      <c r="C12" s="20"/>
      <c r="D12" s="20"/>
      <c r="E12" s="20"/>
      <c r="F12" s="20"/>
      <c r="G12" s="19" t="s">
        <v>1170</v>
      </c>
      <c r="H12" s="20"/>
      <c r="I12" s="20"/>
      <c r="J12" s="20"/>
    </row>
    <row r="13" spans="1:10">
      <c r="A13" s="21" t="s">
        <v>816</v>
      </c>
      <c r="B13" s="17"/>
      <c r="C13" s="17"/>
      <c r="D13" s="17" t="s">
        <v>902</v>
      </c>
      <c r="E13" s="17"/>
      <c r="F13" s="17"/>
      <c r="G13" s="17" t="s">
        <v>820</v>
      </c>
      <c r="H13" s="17" t="s">
        <v>891</v>
      </c>
      <c r="I13" s="17" t="s">
        <v>893</v>
      </c>
      <c r="J13" s="30" t="s">
        <v>934</v>
      </c>
    </row>
    <row r="14" spans="1:10">
      <c r="A14" s="22" t="s">
        <v>822</v>
      </c>
      <c r="B14" s="23" t="s">
        <v>823</v>
      </c>
      <c r="C14" s="17" t="s">
        <v>824</v>
      </c>
      <c r="D14" s="17" t="s">
        <v>817</v>
      </c>
      <c r="E14" s="17" t="s">
        <v>818</v>
      </c>
      <c r="F14" s="17" t="s">
        <v>819</v>
      </c>
      <c r="G14" s="23"/>
      <c r="H14" s="23"/>
      <c r="I14" s="17"/>
      <c r="J14" s="30"/>
    </row>
    <row r="15" ht="28.8" spans="1:10">
      <c r="A15" s="24" t="s">
        <v>825</v>
      </c>
      <c r="B15" s="24" t="s">
        <v>826</v>
      </c>
      <c r="C15" s="19" t="s">
        <v>973</v>
      </c>
      <c r="D15" s="25" t="s">
        <v>834</v>
      </c>
      <c r="E15" s="15">
        <v>40531</v>
      </c>
      <c r="F15" s="26" t="s">
        <v>908</v>
      </c>
      <c r="G15" s="15">
        <v>40531</v>
      </c>
      <c r="H15" s="24">
        <v>30</v>
      </c>
      <c r="I15" s="17">
        <v>30</v>
      </c>
      <c r="J15" s="30"/>
    </row>
    <row r="16" ht="57.6" spans="1:10">
      <c r="A16" s="24" t="s">
        <v>863</v>
      </c>
      <c r="B16" s="24" t="s">
        <v>868</v>
      </c>
      <c r="C16" s="27" t="s">
        <v>1170</v>
      </c>
      <c r="D16" s="25"/>
      <c r="E16" s="28" t="s">
        <v>1050</v>
      </c>
      <c r="F16" s="17" t="s">
        <v>841</v>
      </c>
      <c r="G16" s="28" t="s">
        <v>1050</v>
      </c>
      <c r="H16" s="17">
        <v>30</v>
      </c>
      <c r="I16" s="17">
        <v>30</v>
      </c>
      <c r="J16" s="33"/>
    </row>
    <row r="17" ht="57.6" spans="1:10">
      <c r="A17" s="24" t="s">
        <v>874</v>
      </c>
      <c r="B17" s="29" t="s">
        <v>940</v>
      </c>
      <c r="C17" s="19" t="s">
        <v>975</v>
      </c>
      <c r="D17" s="30"/>
      <c r="E17" s="31" t="s">
        <v>941</v>
      </c>
      <c r="F17" s="17" t="s">
        <v>841</v>
      </c>
      <c r="G17" s="32">
        <v>0.95</v>
      </c>
      <c r="H17" s="17">
        <v>30</v>
      </c>
      <c r="I17" s="17">
        <v>30</v>
      </c>
      <c r="J17" s="33"/>
    </row>
    <row r="18" spans="1:10">
      <c r="A18" s="21" t="s">
        <v>918</v>
      </c>
      <c r="B18" s="17"/>
      <c r="C18" s="17"/>
      <c r="D18" s="33" t="s">
        <v>791</v>
      </c>
      <c r="E18" s="34"/>
      <c r="F18" s="34"/>
      <c r="G18" s="34"/>
      <c r="H18" s="34"/>
      <c r="I18" s="34"/>
      <c r="J18" s="34"/>
    </row>
    <row r="19" spans="1:10">
      <c r="A19" s="21" t="s">
        <v>920</v>
      </c>
      <c r="B19" s="17"/>
      <c r="C19" s="17"/>
      <c r="D19" s="17"/>
      <c r="E19" s="17"/>
      <c r="F19" s="17"/>
      <c r="G19" s="17"/>
      <c r="H19" s="17" t="s">
        <v>847</v>
      </c>
      <c r="I19" s="17">
        <v>100</v>
      </c>
      <c r="J19" s="38"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4.4"/>
  <cols>
    <col min="1" max="3" width="9" style="39"/>
    <col min="4" max="4" width="13.3796296296296" style="39" customWidth="1"/>
    <col min="5" max="5" width="12.1296296296296" style="39" customWidth="1"/>
    <col min="6" max="6" width="15.3796296296296"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1171</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8.8" spans="1:10">
      <c r="A7" s="6"/>
      <c r="B7" s="6"/>
      <c r="C7" s="9" t="s">
        <v>807</v>
      </c>
      <c r="D7" s="10">
        <v>50000</v>
      </c>
      <c r="E7" s="10">
        <v>50000</v>
      </c>
      <c r="F7" s="10">
        <v>50000</v>
      </c>
      <c r="G7" s="11">
        <v>10</v>
      </c>
      <c r="H7" s="12" t="str">
        <f t="shared" ref="H7:H10" si="0">IF(E7&gt;0,ROUND(F7/E7,3)*100&amp;"%","—")</f>
        <v>100%</v>
      </c>
      <c r="I7" s="37">
        <v>10</v>
      </c>
      <c r="J7" s="37"/>
    </row>
    <row r="8" ht="43.2" spans="1:10">
      <c r="A8" s="6"/>
      <c r="B8" s="6"/>
      <c r="C8" s="9" t="s">
        <v>809</v>
      </c>
      <c r="D8" s="10">
        <v>50000</v>
      </c>
      <c r="E8" s="40">
        <v>50000</v>
      </c>
      <c r="F8" s="40">
        <v>50000</v>
      </c>
      <c r="G8" s="6" t="s">
        <v>710</v>
      </c>
      <c r="H8" s="14" t="str">
        <f t="shared" si="0"/>
        <v>100%</v>
      </c>
      <c r="I8" s="37" t="s">
        <v>710</v>
      </c>
      <c r="J8" s="37"/>
    </row>
    <row r="9" ht="43.2" spans="1:10">
      <c r="A9" s="6"/>
      <c r="B9" s="6"/>
      <c r="C9" s="9" t="s">
        <v>1120</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8"/>
      <c r="B12" s="19" t="s">
        <v>1172</v>
      </c>
      <c r="C12" s="20"/>
      <c r="D12" s="20"/>
      <c r="E12" s="20"/>
      <c r="F12" s="20"/>
      <c r="G12" s="19" t="s">
        <v>1172</v>
      </c>
      <c r="H12" s="20"/>
      <c r="I12" s="20"/>
      <c r="J12" s="20"/>
    </row>
    <row r="13" spans="1:10">
      <c r="A13" s="21" t="s">
        <v>816</v>
      </c>
      <c r="B13" s="17"/>
      <c r="C13" s="17"/>
      <c r="D13" s="17" t="s">
        <v>902</v>
      </c>
      <c r="E13" s="17"/>
      <c r="F13" s="17"/>
      <c r="G13" s="17" t="s">
        <v>820</v>
      </c>
      <c r="H13" s="17" t="s">
        <v>891</v>
      </c>
      <c r="I13" s="17" t="s">
        <v>893</v>
      </c>
      <c r="J13" s="30" t="s">
        <v>934</v>
      </c>
    </row>
    <row r="14" spans="1:10">
      <c r="A14" s="22" t="s">
        <v>822</v>
      </c>
      <c r="B14" s="23" t="s">
        <v>823</v>
      </c>
      <c r="C14" s="17" t="s">
        <v>824</v>
      </c>
      <c r="D14" s="17" t="s">
        <v>817</v>
      </c>
      <c r="E14" s="17" t="s">
        <v>818</v>
      </c>
      <c r="F14" s="17" t="s">
        <v>819</v>
      </c>
      <c r="G14" s="23"/>
      <c r="H14" s="23"/>
      <c r="I14" s="17"/>
      <c r="J14" s="30"/>
    </row>
    <row r="15" ht="28.8" spans="1:10">
      <c r="A15" s="24" t="s">
        <v>825</v>
      </c>
      <c r="B15" s="24" t="s">
        <v>826</v>
      </c>
      <c r="C15" s="19" t="s">
        <v>973</v>
      </c>
      <c r="D15" s="25" t="s">
        <v>834</v>
      </c>
      <c r="E15" s="15">
        <v>50000</v>
      </c>
      <c r="F15" s="26" t="s">
        <v>908</v>
      </c>
      <c r="G15" s="15">
        <v>50000</v>
      </c>
      <c r="H15" s="24">
        <v>30</v>
      </c>
      <c r="I15" s="17">
        <v>30</v>
      </c>
      <c r="J15" s="30"/>
    </row>
    <row r="16" ht="43.2" spans="1:10">
      <c r="A16" s="24" t="s">
        <v>863</v>
      </c>
      <c r="B16" s="24" t="s">
        <v>868</v>
      </c>
      <c r="C16" s="27" t="s">
        <v>1171</v>
      </c>
      <c r="D16" s="25"/>
      <c r="E16" s="28" t="s">
        <v>1050</v>
      </c>
      <c r="F16" s="17" t="s">
        <v>841</v>
      </c>
      <c r="G16" s="28" t="s">
        <v>1050</v>
      </c>
      <c r="H16" s="17">
        <v>30</v>
      </c>
      <c r="I16" s="17">
        <v>30</v>
      </c>
      <c r="J16" s="33"/>
    </row>
    <row r="17" ht="57.6" spans="1:10">
      <c r="A17" s="24" t="s">
        <v>874</v>
      </c>
      <c r="B17" s="29" t="s">
        <v>940</v>
      </c>
      <c r="C17" s="19" t="s">
        <v>975</v>
      </c>
      <c r="D17" s="30"/>
      <c r="E17" s="31" t="s">
        <v>941</v>
      </c>
      <c r="F17" s="17" t="s">
        <v>841</v>
      </c>
      <c r="G17" s="32">
        <v>0.95</v>
      </c>
      <c r="H17" s="17">
        <v>30</v>
      </c>
      <c r="I17" s="17">
        <v>30</v>
      </c>
      <c r="J17" s="33"/>
    </row>
    <row r="18" spans="1:10">
      <c r="A18" s="21" t="s">
        <v>918</v>
      </c>
      <c r="B18" s="17"/>
      <c r="C18" s="17"/>
      <c r="D18" s="33" t="s">
        <v>791</v>
      </c>
      <c r="E18" s="34"/>
      <c r="F18" s="34"/>
      <c r="G18" s="34"/>
      <c r="H18" s="34"/>
      <c r="I18" s="34"/>
      <c r="J18" s="34"/>
    </row>
    <row r="19" spans="1:10">
      <c r="A19" s="21" t="s">
        <v>920</v>
      </c>
      <c r="B19" s="17"/>
      <c r="C19" s="17"/>
      <c r="D19" s="17"/>
      <c r="E19" s="17"/>
      <c r="F19" s="17"/>
      <c r="G19" s="17"/>
      <c r="H19" s="17" t="s">
        <v>847</v>
      </c>
      <c r="I19" s="17">
        <v>100</v>
      </c>
      <c r="J19" s="38"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4.4"/>
  <cols>
    <col min="1" max="3" width="9" style="39"/>
    <col min="4" max="4" width="12.25" style="39" customWidth="1"/>
    <col min="5" max="5" width="12.3796296296296" style="39" customWidth="1"/>
    <col min="6" max="6" width="13.3796296296296"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1173</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8.8" spans="1:10">
      <c r="A7" s="6"/>
      <c r="B7" s="6"/>
      <c r="C7" s="9" t="s">
        <v>807</v>
      </c>
      <c r="D7" s="10">
        <v>43024</v>
      </c>
      <c r="E7" s="10">
        <v>43024</v>
      </c>
      <c r="F7" s="10">
        <v>43024</v>
      </c>
      <c r="G7" s="11">
        <v>10</v>
      </c>
      <c r="H7" s="12" t="str">
        <f t="shared" ref="H7:H10" si="0">IF(E7&gt;0,ROUND(F7/E7,3)*100&amp;"%","—")</f>
        <v>100%</v>
      </c>
      <c r="I7" s="37">
        <v>10</v>
      </c>
      <c r="J7" s="37"/>
    </row>
    <row r="8" ht="43.2" spans="1:10">
      <c r="A8" s="6"/>
      <c r="B8" s="6"/>
      <c r="C8" s="9" t="s">
        <v>809</v>
      </c>
      <c r="D8" s="10">
        <v>43024</v>
      </c>
      <c r="E8" s="15">
        <v>43024</v>
      </c>
      <c r="F8" s="15">
        <v>43024</v>
      </c>
      <c r="G8" s="6" t="s">
        <v>710</v>
      </c>
      <c r="H8" s="14" t="str">
        <f t="shared" si="0"/>
        <v>100%</v>
      </c>
      <c r="I8" s="37" t="s">
        <v>710</v>
      </c>
      <c r="J8" s="37"/>
    </row>
    <row r="9" ht="43.2" spans="1:10">
      <c r="A9" s="6"/>
      <c r="B9" s="6"/>
      <c r="C9" s="9" t="s">
        <v>1120</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8"/>
      <c r="B12" s="19" t="s">
        <v>1174</v>
      </c>
      <c r="C12" s="20"/>
      <c r="D12" s="20"/>
      <c r="E12" s="20"/>
      <c r="F12" s="20"/>
      <c r="G12" s="19" t="s">
        <v>1174</v>
      </c>
      <c r="H12" s="20"/>
      <c r="I12" s="20"/>
      <c r="J12" s="20"/>
    </row>
    <row r="13" spans="1:10">
      <c r="A13" s="21" t="s">
        <v>816</v>
      </c>
      <c r="B13" s="17"/>
      <c r="C13" s="17"/>
      <c r="D13" s="17" t="s">
        <v>902</v>
      </c>
      <c r="E13" s="17"/>
      <c r="F13" s="17"/>
      <c r="G13" s="17" t="s">
        <v>820</v>
      </c>
      <c r="H13" s="17" t="s">
        <v>891</v>
      </c>
      <c r="I13" s="17" t="s">
        <v>893</v>
      </c>
      <c r="J13" s="30" t="s">
        <v>934</v>
      </c>
    </row>
    <row r="14" spans="1:10">
      <c r="A14" s="22" t="s">
        <v>822</v>
      </c>
      <c r="B14" s="23" t="s">
        <v>823</v>
      </c>
      <c r="C14" s="17" t="s">
        <v>824</v>
      </c>
      <c r="D14" s="17" t="s">
        <v>817</v>
      </c>
      <c r="E14" s="17" t="s">
        <v>818</v>
      </c>
      <c r="F14" s="17" t="s">
        <v>819</v>
      </c>
      <c r="G14" s="23"/>
      <c r="H14" s="23"/>
      <c r="I14" s="17"/>
      <c r="J14" s="30"/>
    </row>
    <row r="15" ht="28.8" spans="1:10">
      <c r="A15" s="24" t="s">
        <v>825</v>
      </c>
      <c r="B15" s="24" t="s">
        <v>826</v>
      </c>
      <c r="C15" s="19" t="s">
        <v>973</v>
      </c>
      <c r="D15" s="25" t="s">
        <v>834</v>
      </c>
      <c r="E15" s="15">
        <v>43024</v>
      </c>
      <c r="F15" s="26" t="s">
        <v>908</v>
      </c>
      <c r="G15" s="15">
        <v>43024</v>
      </c>
      <c r="H15" s="24">
        <v>30</v>
      </c>
      <c r="I15" s="17">
        <v>30</v>
      </c>
      <c r="J15" s="30"/>
    </row>
    <row r="16" ht="57.6" spans="1:10">
      <c r="A16" s="24" t="s">
        <v>863</v>
      </c>
      <c r="B16" s="24" t="s">
        <v>868</v>
      </c>
      <c r="C16" s="27" t="s">
        <v>1174</v>
      </c>
      <c r="D16" s="25"/>
      <c r="E16" s="28" t="s">
        <v>1050</v>
      </c>
      <c r="F16" s="17" t="s">
        <v>841</v>
      </c>
      <c r="G16" s="28" t="s">
        <v>1050</v>
      </c>
      <c r="H16" s="17">
        <v>30</v>
      </c>
      <c r="I16" s="17">
        <v>30</v>
      </c>
      <c r="J16" s="33"/>
    </row>
    <row r="17" ht="57.6" spans="1:10">
      <c r="A17" s="24" t="s">
        <v>874</v>
      </c>
      <c r="B17" s="29" t="s">
        <v>940</v>
      </c>
      <c r="C17" s="19" t="s">
        <v>975</v>
      </c>
      <c r="D17" s="30"/>
      <c r="E17" s="31" t="s">
        <v>941</v>
      </c>
      <c r="F17" s="17" t="s">
        <v>841</v>
      </c>
      <c r="G17" s="32">
        <v>0.95</v>
      </c>
      <c r="H17" s="17">
        <v>30</v>
      </c>
      <c r="I17" s="17">
        <v>30</v>
      </c>
      <c r="J17" s="33"/>
    </row>
    <row r="18" spans="1:10">
      <c r="A18" s="21" t="s">
        <v>918</v>
      </c>
      <c r="B18" s="17"/>
      <c r="C18" s="17"/>
      <c r="D18" s="33" t="s">
        <v>791</v>
      </c>
      <c r="E18" s="34"/>
      <c r="F18" s="34"/>
      <c r="G18" s="34"/>
      <c r="H18" s="34"/>
      <c r="I18" s="34"/>
      <c r="J18" s="34"/>
    </row>
    <row r="19" spans="1:10">
      <c r="A19" s="21" t="s">
        <v>920</v>
      </c>
      <c r="B19" s="17"/>
      <c r="C19" s="17"/>
      <c r="D19" s="17"/>
      <c r="E19" s="17"/>
      <c r="F19" s="17"/>
      <c r="G19" s="17"/>
      <c r="H19" s="17" t="s">
        <v>847</v>
      </c>
      <c r="I19" s="17">
        <v>100</v>
      </c>
      <c r="J19" s="38"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4.4"/>
  <cols>
    <col min="1" max="3" width="9" style="39"/>
    <col min="4" max="5" width="14" style="39" customWidth="1"/>
    <col min="6" max="6" width="14.3796296296296"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1173</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8.8" spans="1:10">
      <c r="A7" s="6"/>
      <c r="B7" s="6"/>
      <c r="C7" s="9" t="s">
        <v>807</v>
      </c>
      <c r="D7" s="10">
        <v>43024</v>
      </c>
      <c r="E7" s="10">
        <v>43024</v>
      </c>
      <c r="F7" s="10">
        <v>43024</v>
      </c>
      <c r="G7" s="11">
        <v>10</v>
      </c>
      <c r="H7" s="12" t="str">
        <f t="shared" ref="H7:H10" si="0">IF(E7&gt;0,ROUND(F7/E7,3)*100&amp;"%","—")</f>
        <v>100%</v>
      </c>
      <c r="I7" s="37">
        <v>10</v>
      </c>
      <c r="J7" s="37"/>
    </row>
    <row r="8" ht="43.2" spans="1:10">
      <c r="A8" s="6"/>
      <c r="B8" s="6"/>
      <c r="C8" s="9" t="s">
        <v>809</v>
      </c>
      <c r="D8" s="10">
        <v>43024</v>
      </c>
      <c r="E8" s="15">
        <v>43024</v>
      </c>
      <c r="F8" s="15">
        <v>43024</v>
      </c>
      <c r="G8" s="6" t="s">
        <v>710</v>
      </c>
      <c r="H8" s="14" t="str">
        <f t="shared" si="0"/>
        <v>100%</v>
      </c>
      <c r="I8" s="37" t="s">
        <v>710</v>
      </c>
      <c r="J8" s="37"/>
    </row>
    <row r="9" ht="43.2" spans="1:10">
      <c r="A9" s="6"/>
      <c r="B9" s="6"/>
      <c r="C9" s="9" t="s">
        <v>1120</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8"/>
      <c r="B12" s="19" t="s">
        <v>1174</v>
      </c>
      <c r="C12" s="20"/>
      <c r="D12" s="20"/>
      <c r="E12" s="20"/>
      <c r="F12" s="20"/>
      <c r="G12" s="19" t="s">
        <v>1174</v>
      </c>
      <c r="H12" s="20"/>
      <c r="I12" s="20"/>
      <c r="J12" s="20"/>
    </row>
    <row r="13" spans="1:10">
      <c r="A13" s="21" t="s">
        <v>816</v>
      </c>
      <c r="B13" s="17"/>
      <c r="C13" s="17"/>
      <c r="D13" s="17" t="s">
        <v>902</v>
      </c>
      <c r="E13" s="17"/>
      <c r="F13" s="17"/>
      <c r="G13" s="17" t="s">
        <v>820</v>
      </c>
      <c r="H13" s="17" t="s">
        <v>891</v>
      </c>
      <c r="I13" s="17" t="s">
        <v>893</v>
      </c>
      <c r="J13" s="30" t="s">
        <v>934</v>
      </c>
    </row>
    <row r="14" spans="1:10">
      <c r="A14" s="22" t="s">
        <v>822</v>
      </c>
      <c r="B14" s="23" t="s">
        <v>823</v>
      </c>
      <c r="C14" s="17" t="s">
        <v>824</v>
      </c>
      <c r="D14" s="17" t="s">
        <v>817</v>
      </c>
      <c r="E14" s="17" t="s">
        <v>818</v>
      </c>
      <c r="F14" s="17" t="s">
        <v>819</v>
      </c>
      <c r="G14" s="23"/>
      <c r="H14" s="23"/>
      <c r="I14" s="17"/>
      <c r="J14" s="30"/>
    </row>
    <row r="15" ht="28.8" spans="1:10">
      <c r="A15" s="24" t="s">
        <v>825</v>
      </c>
      <c r="B15" s="24" t="s">
        <v>826</v>
      </c>
      <c r="C15" s="19" t="s">
        <v>973</v>
      </c>
      <c r="D15" s="25" t="s">
        <v>834</v>
      </c>
      <c r="E15" s="15">
        <v>43024</v>
      </c>
      <c r="F15" s="26" t="s">
        <v>908</v>
      </c>
      <c r="G15" s="15">
        <v>43024</v>
      </c>
      <c r="H15" s="24">
        <v>30</v>
      </c>
      <c r="I15" s="17">
        <v>30</v>
      </c>
      <c r="J15" s="30"/>
    </row>
    <row r="16" ht="57.6" spans="1:10">
      <c r="A16" s="24" t="s">
        <v>863</v>
      </c>
      <c r="B16" s="24" t="s">
        <v>868</v>
      </c>
      <c r="C16" s="27" t="s">
        <v>1174</v>
      </c>
      <c r="D16" s="25"/>
      <c r="E16" s="28" t="s">
        <v>1050</v>
      </c>
      <c r="F16" s="17" t="s">
        <v>841</v>
      </c>
      <c r="G16" s="28" t="s">
        <v>1050</v>
      </c>
      <c r="H16" s="17">
        <v>30</v>
      </c>
      <c r="I16" s="17">
        <v>30</v>
      </c>
      <c r="J16" s="33"/>
    </row>
    <row r="17" ht="57.6" spans="1:10">
      <c r="A17" s="24" t="s">
        <v>874</v>
      </c>
      <c r="B17" s="29" t="s">
        <v>940</v>
      </c>
      <c r="C17" s="19" t="s">
        <v>975</v>
      </c>
      <c r="D17" s="30"/>
      <c r="E17" s="31" t="s">
        <v>941</v>
      </c>
      <c r="F17" s="17" t="s">
        <v>841</v>
      </c>
      <c r="G17" s="32">
        <v>0.95</v>
      </c>
      <c r="H17" s="17">
        <v>30</v>
      </c>
      <c r="I17" s="17">
        <v>30</v>
      </c>
      <c r="J17" s="33"/>
    </row>
    <row r="18" spans="1:10">
      <c r="A18" s="21" t="s">
        <v>918</v>
      </c>
      <c r="B18" s="17"/>
      <c r="C18" s="17"/>
      <c r="D18" s="33" t="s">
        <v>791</v>
      </c>
      <c r="E18" s="34"/>
      <c r="F18" s="34"/>
      <c r="G18" s="34"/>
      <c r="H18" s="34"/>
      <c r="I18" s="34"/>
      <c r="J18" s="34"/>
    </row>
    <row r="19" spans="1:10">
      <c r="A19" s="21" t="s">
        <v>920</v>
      </c>
      <c r="B19" s="17"/>
      <c r="C19" s="17"/>
      <c r="D19" s="17"/>
      <c r="E19" s="17"/>
      <c r="F19" s="17"/>
      <c r="G19" s="17"/>
      <c r="H19" s="17" t="s">
        <v>847</v>
      </c>
      <c r="I19" s="17">
        <v>100</v>
      </c>
      <c r="J19" s="38"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4.4"/>
  <cols>
    <col min="1" max="3" width="9" style="39"/>
    <col min="4" max="4" width="12.25" style="39" customWidth="1"/>
    <col min="5" max="5" width="13.6296296296296" style="39" customWidth="1"/>
    <col min="6" max="6" width="12.5"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1175</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8.8" spans="1:10">
      <c r="A7" s="6"/>
      <c r="B7" s="6"/>
      <c r="C7" s="9" t="s">
        <v>807</v>
      </c>
      <c r="D7" s="10">
        <v>5000</v>
      </c>
      <c r="E7" s="10">
        <v>5000</v>
      </c>
      <c r="F7" s="10">
        <v>5000</v>
      </c>
      <c r="G7" s="11">
        <v>10</v>
      </c>
      <c r="H7" s="12" t="str">
        <f>IF(D7&gt;0,ROUND(F7/D7,3)*100&amp;"%","—")</f>
        <v>100%</v>
      </c>
      <c r="I7" s="37">
        <v>10</v>
      </c>
      <c r="J7" s="37"/>
    </row>
    <row r="8" ht="43.2" spans="1:10">
      <c r="A8" s="6"/>
      <c r="B8" s="6"/>
      <c r="C8" s="9" t="s">
        <v>809</v>
      </c>
      <c r="D8" s="10">
        <v>5000</v>
      </c>
      <c r="E8" s="15">
        <v>5000</v>
      </c>
      <c r="F8" s="15">
        <v>5000</v>
      </c>
      <c r="G8" s="6" t="s">
        <v>710</v>
      </c>
      <c r="H8" s="14" t="str">
        <f>IF(E8&gt;0,ROUND(F8/E8,3)*100&amp;"%","—")</f>
        <v>100%</v>
      </c>
      <c r="I8" s="37" t="s">
        <v>710</v>
      </c>
      <c r="J8" s="37"/>
    </row>
    <row r="9" ht="43.2" spans="1:10">
      <c r="A9" s="6"/>
      <c r="B9" s="6"/>
      <c r="C9" s="9" t="s">
        <v>1120</v>
      </c>
      <c r="D9" s="15">
        <v>0</v>
      </c>
      <c r="E9" s="15">
        <v>0</v>
      </c>
      <c r="F9" s="15">
        <v>0</v>
      </c>
      <c r="G9" s="6" t="s">
        <v>710</v>
      </c>
      <c r="H9" s="12" t="str">
        <f>IF(E9&gt;0,ROUND(F9/E9,3)*100&amp;"%","—")</f>
        <v>—</v>
      </c>
      <c r="I9" s="37" t="s">
        <v>710</v>
      </c>
      <c r="J9" s="37"/>
    </row>
    <row r="10" ht="28.8" spans="1:10">
      <c r="A10" s="6"/>
      <c r="B10" s="6"/>
      <c r="C10" s="9" t="s">
        <v>896</v>
      </c>
      <c r="D10" s="15">
        <v>0</v>
      </c>
      <c r="E10" s="15">
        <v>0</v>
      </c>
      <c r="F10" s="15">
        <v>0</v>
      </c>
      <c r="G10" s="6" t="s">
        <v>710</v>
      </c>
      <c r="H10" s="12" t="str">
        <f>IF(E10&gt;0,ROUND(F10/E10,3)*100&amp;"%","—")</f>
        <v>—</v>
      </c>
      <c r="I10" s="37" t="s">
        <v>710</v>
      </c>
      <c r="J10" s="37"/>
    </row>
    <row r="11" spans="1:10">
      <c r="A11" s="16" t="s">
        <v>931</v>
      </c>
      <c r="B11" s="17" t="s">
        <v>898</v>
      </c>
      <c r="C11" s="17"/>
      <c r="D11" s="17"/>
      <c r="E11" s="17"/>
      <c r="F11" s="17" t="s">
        <v>899</v>
      </c>
      <c r="G11" s="17"/>
      <c r="H11" s="17"/>
      <c r="I11" s="17"/>
      <c r="J11" s="17"/>
    </row>
    <row r="12" spans="1:10">
      <c r="A12" s="18"/>
      <c r="B12" s="19" t="s">
        <v>1176</v>
      </c>
      <c r="C12" s="20"/>
      <c r="D12" s="20"/>
      <c r="E12" s="20"/>
      <c r="F12" s="20"/>
      <c r="G12" s="19" t="s">
        <v>1176</v>
      </c>
      <c r="H12" s="20"/>
      <c r="I12" s="20"/>
      <c r="J12" s="20"/>
    </row>
    <row r="13" spans="1:10">
      <c r="A13" s="21" t="s">
        <v>816</v>
      </c>
      <c r="B13" s="17"/>
      <c r="C13" s="17"/>
      <c r="D13" s="17" t="s">
        <v>902</v>
      </c>
      <c r="E13" s="17"/>
      <c r="F13" s="17"/>
      <c r="G13" s="17" t="s">
        <v>820</v>
      </c>
      <c r="H13" s="17" t="s">
        <v>891</v>
      </c>
      <c r="I13" s="17" t="s">
        <v>893</v>
      </c>
      <c r="J13" s="30" t="s">
        <v>934</v>
      </c>
    </row>
    <row r="14" spans="1:10">
      <c r="A14" s="22" t="s">
        <v>822</v>
      </c>
      <c r="B14" s="23" t="s">
        <v>823</v>
      </c>
      <c r="C14" s="17" t="s">
        <v>824</v>
      </c>
      <c r="D14" s="17" t="s">
        <v>817</v>
      </c>
      <c r="E14" s="17" t="s">
        <v>818</v>
      </c>
      <c r="F14" s="17" t="s">
        <v>819</v>
      </c>
      <c r="G14" s="23"/>
      <c r="H14" s="23"/>
      <c r="I14" s="17"/>
      <c r="J14" s="30"/>
    </row>
    <row r="15" ht="28.8" spans="1:10">
      <c r="A15" s="24" t="s">
        <v>825</v>
      </c>
      <c r="B15" s="24" t="s">
        <v>826</v>
      </c>
      <c r="C15" s="19" t="s">
        <v>973</v>
      </c>
      <c r="D15" s="25" t="s">
        <v>834</v>
      </c>
      <c r="E15" s="15">
        <v>5000</v>
      </c>
      <c r="F15" s="26" t="s">
        <v>908</v>
      </c>
      <c r="G15" s="15">
        <v>5000</v>
      </c>
      <c r="H15" s="24">
        <v>30</v>
      </c>
      <c r="I15" s="17">
        <v>30</v>
      </c>
      <c r="J15" s="30"/>
    </row>
    <row r="16" ht="72" spans="1:10">
      <c r="A16" s="24" t="s">
        <v>863</v>
      </c>
      <c r="B16" s="24" t="s">
        <v>868</v>
      </c>
      <c r="C16" s="27" t="s">
        <v>1176</v>
      </c>
      <c r="D16" s="25"/>
      <c r="E16" s="28" t="s">
        <v>1050</v>
      </c>
      <c r="F16" s="17" t="s">
        <v>841</v>
      </c>
      <c r="G16" s="28" t="s">
        <v>1050</v>
      </c>
      <c r="H16" s="17">
        <v>30</v>
      </c>
      <c r="I16" s="17">
        <v>30</v>
      </c>
      <c r="J16" s="33"/>
    </row>
    <row r="17" ht="57.6" spans="1:10">
      <c r="A17" s="24" t="s">
        <v>874</v>
      </c>
      <c r="B17" s="29" t="s">
        <v>940</v>
      </c>
      <c r="C17" s="19" t="s">
        <v>975</v>
      </c>
      <c r="D17" s="30"/>
      <c r="E17" s="31" t="s">
        <v>941</v>
      </c>
      <c r="F17" s="17" t="s">
        <v>841</v>
      </c>
      <c r="G17" s="32">
        <v>0.95</v>
      </c>
      <c r="H17" s="17">
        <v>30</v>
      </c>
      <c r="I17" s="17">
        <v>30</v>
      </c>
      <c r="J17" s="33"/>
    </row>
    <row r="18" spans="1:10">
      <c r="A18" s="21" t="s">
        <v>918</v>
      </c>
      <c r="B18" s="17"/>
      <c r="C18" s="17"/>
      <c r="D18" s="33" t="s">
        <v>791</v>
      </c>
      <c r="E18" s="34"/>
      <c r="F18" s="34"/>
      <c r="G18" s="34"/>
      <c r="H18" s="34"/>
      <c r="I18" s="34"/>
      <c r="J18" s="34"/>
    </row>
    <row r="19" spans="1:10">
      <c r="A19" s="21" t="s">
        <v>920</v>
      </c>
      <c r="B19" s="17"/>
      <c r="C19" s="17"/>
      <c r="D19" s="17"/>
      <c r="E19" s="17"/>
      <c r="F19" s="17"/>
      <c r="G19" s="17"/>
      <c r="H19" s="17" t="s">
        <v>847</v>
      </c>
      <c r="I19" s="17">
        <v>100</v>
      </c>
      <c r="J19" s="38"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4.4"/>
  <cols>
    <col min="1" max="3" width="9" style="39"/>
    <col min="4" max="4" width="14.1296296296296" style="39" customWidth="1"/>
    <col min="5" max="5" width="12" style="39" customWidth="1"/>
    <col min="6" max="6" width="13.6296296296296"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1177</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8.8" spans="1:10">
      <c r="A7" s="6"/>
      <c r="B7" s="6"/>
      <c r="C7" s="9" t="s">
        <v>807</v>
      </c>
      <c r="D7" s="10">
        <v>30000</v>
      </c>
      <c r="E7" s="10">
        <v>30000</v>
      </c>
      <c r="F7" s="10">
        <v>30000</v>
      </c>
      <c r="G7" s="11">
        <v>10</v>
      </c>
      <c r="H7" s="12" t="str">
        <f t="shared" ref="H7:H10" si="0">IF(E7&gt;0,ROUND(F7/E7,3)*100&amp;"%","—")</f>
        <v>100%</v>
      </c>
      <c r="I7" s="37">
        <v>10</v>
      </c>
      <c r="J7" s="37"/>
    </row>
    <row r="8" ht="43.2" spans="1:10">
      <c r="A8" s="6"/>
      <c r="B8" s="6"/>
      <c r="C8" s="9" t="s">
        <v>809</v>
      </c>
      <c r="D8" s="10">
        <v>30000</v>
      </c>
      <c r="E8" s="15">
        <v>30000</v>
      </c>
      <c r="F8" s="15">
        <v>30000</v>
      </c>
      <c r="G8" s="6" t="s">
        <v>710</v>
      </c>
      <c r="H8" s="14" t="str">
        <f t="shared" si="0"/>
        <v>100%</v>
      </c>
      <c r="I8" s="37" t="s">
        <v>710</v>
      </c>
      <c r="J8" s="37"/>
    </row>
    <row r="9" ht="43.2" spans="1:10">
      <c r="A9" s="6"/>
      <c r="B9" s="6"/>
      <c r="C9" s="9" t="s">
        <v>1120</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8"/>
      <c r="B12" s="19" t="s">
        <v>1178</v>
      </c>
      <c r="C12" s="20"/>
      <c r="D12" s="20"/>
      <c r="E12" s="20"/>
      <c r="F12" s="20"/>
      <c r="G12" s="19" t="s">
        <v>1178</v>
      </c>
      <c r="H12" s="20"/>
      <c r="I12" s="20"/>
      <c r="J12" s="20"/>
    </row>
    <row r="13" spans="1:10">
      <c r="A13" s="21" t="s">
        <v>816</v>
      </c>
      <c r="B13" s="17"/>
      <c r="C13" s="17"/>
      <c r="D13" s="17" t="s">
        <v>902</v>
      </c>
      <c r="E13" s="17"/>
      <c r="F13" s="17"/>
      <c r="G13" s="17" t="s">
        <v>820</v>
      </c>
      <c r="H13" s="17" t="s">
        <v>891</v>
      </c>
      <c r="I13" s="17" t="s">
        <v>893</v>
      </c>
      <c r="J13" s="30" t="s">
        <v>934</v>
      </c>
    </row>
    <row r="14" spans="1:10">
      <c r="A14" s="22" t="s">
        <v>822</v>
      </c>
      <c r="B14" s="23" t="s">
        <v>823</v>
      </c>
      <c r="C14" s="17" t="s">
        <v>824</v>
      </c>
      <c r="D14" s="17" t="s">
        <v>817</v>
      </c>
      <c r="E14" s="17" t="s">
        <v>818</v>
      </c>
      <c r="F14" s="17" t="s">
        <v>819</v>
      </c>
      <c r="G14" s="23"/>
      <c r="H14" s="23"/>
      <c r="I14" s="17"/>
      <c r="J14" s="30"/>
    </row>
    <row r="15" ht="28.8" spans="1:10">
      <c r="A15" s="24" t="s">
        <v>825</v>
      </c>
      <c r="B15" s="24" t="s">
        <v>826</v>
      </c>
      <c r="C15" s="19" t="s">
        <v>973</v>
      </c>
      <c r="D15" s="25" t="s">
        <v>834</v>
      </c>
      <c r="E15" s="15">
        <v>30000</v>
      </c>
      <c r="F15" s="26" t="s">
        <v>908</v>
      </c>
      <c r="G15" s="15">
        <v>30000</v>
      </c>
      <c r="H15" s="24">
        <v>30</v>
      </c>
      <c r="I15" s="17">
        <v>30</v>
      </c>
      <c r="J15" s="30"/>
    </row>
    <row r="16" ht="57.6" spans="1:10">
      <c r="A16" s="24" t="s">
        <v>863</v>
      </c>
      <c r="B16" s="24" t="s">
        <v>868</v>
      </c>
      <c r="C16" s="27" t="s">
        <v>1178</v>
      </c>
      <c r="D16" s="25"/>
      <c r="E16" s="28" t="s">
        <v>1050</v>
      </c>
      <c r="F16" s="17" t="s">
        <v>841</v>
      </c>
      <c r="G16" s="28" t="s">
        <v>1050</v>
      </c>
      <c r="H16" s="17">
        <v>30</v>
      </c>
      <c r="I16" s="17">
        <v>30</v>
      </c>
      <c r="J16" s="33"/>
    </row>
    <row r="17" ht="57.6" spans="1:10">
      <c r="A17" s="24" t="s">
        <v>874</v>
      </c>
      <c r="B17" s="29" t="s">
        <v>940</v>
      </c>
      <c r="C17" s="19" t="s">
        <v>975</v>
      </c>
      <c r="D17" s="30"/>
      <c r="E17" s="31" t="s">
        <v>941</v>
      </c>
      <c r="F17" s="17" t="s">
        <v>841</v>
      </c>
      <c r="G17" s="32">
        <v>0.95</v>
      </c>
      <c r="H17" s="17">
        <v>30</v>
      </c>
      <c r="I17" s="17">
        <v>30</v>
      </c>
      <c r="J17" s="33"/>
    </row>
    <row r="18" spans="1:10">
      <c r="A18" s="21" t="s">
        <v>918</v>
      </c>
      <c r="B18" s="17"/>
      <c r="C18" s="17"/>
      <c r="D18" s="33" t="s">
        <v>791</v>
      </c>
      <c r="E18" s="34"/>
      <c r="F18" s="34"/>
      <c r="G18" s="34"/>
      <c r="H18" s="34"/>
      <c r="I18" s="34"/>
      <c r="J18" s="34"/>
    </row>
    <row r="19" spans="1:10">
      <c r="A19" s="21" t="s">
        <v>920</v>
      </c>
      <c r="B19" s="17"/>
      <c r="C19" s="17"/>
      <c r="D19" s="17"/>
      <c r="E19" s="17"/>
      <c r="F19" s="17"/>
      <c r="G19" s="17"/>
      <c r="H19" s="17" t="s">
        <v>847</v>
      </c>
      <c r="I19" s="17">
        <v>100</v>
      </c>
      <c r="J19" s="38"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4.4"/>
  <cols>
    <col min="1" max="3" width="9" style="39"/>
    <col min="4" max="4" width="12.5" style="39" customWidth="1"/>
    <col min="5" max="5" width="14.1296296296296" style="39" customWidth="1"/>
    <col min="6" max="6" width="14"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1179</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8.8" spans="1:10">
      <c r="A7" s="6"/>
      <c r="B7" s="6"/>
      <c r="C7" s="9" t="s">
        <v>807</v>
      </c>
      <c r="D7" s="10">
        <v>38500</v>
      </c>
      <c r="E7" s="10">
        <v>38500</v>
      </c>
      <c r="F7" s="10">
        <v>38500</v>
      </c>
      <c r="G7" s="11">
        <v>10</v>
      </c>
      <c r="H7" s="12" t="str">
        <f t="shared" ref="H7:H10" si="0">IF(E7&gt;0,ROUND(F7/E7,3)*100&amp;"%","—")</f>
        <v>100%</v>
      </c>
      <c r="I7" s="37">
        <v>10</v>
      </c>
      <c r="J7" s="37"/>
    </row>
    <row r="8" ht="43.2" spans="1:10">
      <c r="A8" s="6"/>
      <c r="B8" s="6"/>
      <c r="C8" s="9" t="s">
        <v>809</v>
      </c>
      <c r="D8" s="10">
        <v>38500</v>
      </c>
      <c r="E8" s="15">
        <v>38500</v>
      </c>
      <c r="F8" s="15">
        <v>38500</v>
      </c>
      <c r="G8" s="6" t="s">
        <v>710</v>
      </c>
      <c r="H8" s="14" t="str">
        <f t="shared" si="0"/>
        <v>100%</v>
      </c>
      <c r="I8" s="37" t="s">
        <v>710</v>
      </c>
      <c r="J8" s="37"/>
    </row>
    <row r="9" ht="43.2" spans="1:10">
      <c r="A9" s="6"/>
      <c r="B9" s="6"/>
      <c r="C9" s="9" t="s">
        <v>1120</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8"/>
      <c r="B12" s="19" t="s">
        <v>1180</v>
      </c>
      <c r="C12" s="20"/>
      <c r="D12" s="20"/>
      <c r="E12" s="20"/>
      <c r="F12" s="20"/>
      <c r="G12" s="19" t="s">
        <v>1180</v>
      </c>
      <c r="H12" s="20"/>
      <c r="I12" s="20"/>
      <c r="J12" s="20"/>
    </row>
    <row r="13" spans="1:10">
      <c r="A13" s="21" t="s">
        <v>816</v>
      </c>
      <c r="B13" s="17"/>
      <c r="C13" s="17"/>
      <c r="D13" s="17" t="s">
        <v>902</v>
      </c>
      <c r="E13" s="17"/>
      <c r="F13" s="17"/>
      <c r="G13" s="17" t="s">
        <v>820</v>
      </c>
      <c r="H13" s="17" t="s">
        <v>891</v>
      </c>
      <c r="I13" s="17" t="s">
        <v>893</v>
      </c>
      <c r="J13" s="30" t="s">
        <v>934</v>
      </c>
    </row>
    <row r="14" spans="1:10">
      <c r="A14" s="22" t="s">
        <v>822</v>
      </c>
      <c r="B14" s="23" t="s">
        <v>823</v>
      </c>
      <c r="C14" s="17" t="s">
        <v>824</v>
      </c>
      <c r="D14" s="17" t="s">
        <v>817</v>
      </c>
      <c r="E14" s="17" t="s">
        <v>818</v>
      </c>
      <c r="F14" s="17" t="s">
        <v>819</v>
      </c>
      <c r="G14" s="23"/>
      <c r="H14" s="23"/>
      <c r="I14" s="17"/>
      <c r="J14" s="30"/>
    </row>
    <row r="15" ht="28.8" spans="1:10">
      <c r="A15" s="24" t="s">
        <v>825</v>
      </c>
      <c r="B15" s="24" t="s">
        <v>826</v>
      </c>
      <c r="C15" s="19" t="s">
        <v>973</v>
      </c>
      <c r="D15" s="25" t="s">
        <v>834</v>
      </c>
      <c r="E15" s="15">
        <v>38500</v>
      </c>
      <c r="F15" s="26" t="s">
        <v>908</v>
      </c>
      <c r="G15" s="15">
        <v>38500</v>
      </c>
      <c r="H15" s="24">
        <v>30</v>
      </c>
      <c r="I15" s="17">
        <v>30</v>
      </c>
      <c r="J15" s="30"/>
    </row>
    <row r="16" ht="43.2" spans="1:10">
      <c r="A16" s="24" t="s">
        <v>863</v>
      </c>
      <c r="B16" s="24" t="s">
        <v>868</v>
      </c>
      <c r="C16" s="27" t="s">
        <v>1180</v>
      </c>
      <c r="D16" s="25"/>
      <c r="E16" s="28" t="s">
        <v>1050</v>
      </c>
      <c r="F16" s="17" t="s">
        <v>841</v>
      </c>
      <c r="G16" s="28" t="s">
        <v>1050</v>
      </c>
      <c r="H16" s="17">
        <v>30</v>
      </c>
      <c r="I16" s="17">
        <v>30</v>
      </c>
      <c r="J16" s="33"/>
    </row>
    <row r="17" ht="57.6" spans="1:10">
      <c r="A17" s="24" t="s">
        <v>874</v>
      </c>
      <c r="B17" s="29" t="s">
        <v>940</v>
      </c>
      <c r="C17" s="19" t="s">
        <v>975</v>
      </c>
      <c r="D17" s="30"/>
      <c r="E17" s="31" t="s">
        <v>941</v>
      </c>
      <c r="F17" s="17" t="s">
        <v>841</v>
      </c>
      <c r="G17" s="32">
        <v>0.95</v>
      </c>
      <c r="H17" s="17">
        <v>30</v>
      </c>
      <c r="I17" s="17">
        <v>30</v>
      </c>
      <c r="J17" s="33"/>
    </row>
    <row r="18" spans="1:10">
      <c r="A18" s="21" t="s">
        <v>918</v>
      </c>
      <c r="B18" s="17"/>
      <c r="C18" s="17"/>
      <c r="D18" s="33" t="s">
        <v>791</v>
      </c>
      <c r="E18" s="34"/>
      <c r="F18" s="34"/>
      <c r="G18" s="34"/>
      <c r="H18" s="34"/>
      <c r="I18" s="34"/>
      <c r="J18" s="34"/>
    </row>
    <row r="19" spans="1:10">
      <c r="A19" s="21" t="s">
        <v>920</v>
      </c>
      <c r="B19" s="17"/>
      <c r="C19" s="17"/>
      <c r="D19" s="17"/>
      <c r="E19" s="17"/>
      <c r="F19" s="17"/>
      <c r="G19" s="17"/>
      <c r="H19" s="17" t="s">
        <v>847</v>
      </c>
      <c r="I19" s="17">
        <v>100</v>
      </c>
      <c r="J19" s="38"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4.4"/>
  <cols>
    <col min="1" max="3" width="9" style="39"/>
    <col min="4" max="4" width="12.6296296296296" style="39" customWidth="1"/>
    <col min="5" max="5" width="13.25" style="39" customWidth="1"/>
    <col min="6" max="6" width="15"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1181</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8.8" spans="1:10">
      <c r="A7" s="6"/>
      <c r="B7" s="6"/>
      <c r="C7" s="9" t="s">
        <v>807</v>
      </c>
      <c r="D7" s="10">
        <v>19944</v>
      </c>
      <c r="E7" s="10">
        <v>19944</v>
      </c>
      <c r="F7" s="10">
        <v>19944</v>
      </c>
      <c r="G7" s="11">
        <v>10</v>
      </c>
      <c r="H7" s="12" t="str">
        <f t="shared" ref="H7:H10" si="0">IF(E7&gt;0,ROUND(F7/E7,3)*100&amp;"%","—")</f>
        <v>100%</v>
      </c>
      <c r="I7" s="37">
        <v>10</v>
      </c>
      <c r="J7" s="37"/>
    </row>
    <row r="8" ht="43.2" spans="1:10">
      <c r="A8" s="6"/>
      <c r="B8" s="6"/>
      <c r="C8" s="9" t="s">
        <v>809</v>
      </c>
      <c r="D8" s="10">
        <v>19944</v>
      </c>
      <c r="E8" s="15">
        <v>19944</v>
      </c>
      <c r="F8" s="15">
        <v>19944</v>
      </c>
      <c r="G8" s="6" t="s">
        <v>710</v>
      </c>
      <c r="H8" s="14" t="str">
        <f t="shared" si="0"/>
        <v>100%</v>
      </c>
      <c r="I8" s="37" t="s">
        <v>710</v>
      </c>
      <c r="J8" s="37"/>
    </row>
    <row r="9" ht="43.2" spans="1:10">
      <c r="A9" s="6"/>
      <c r="B9" s="6"/>
      <c r="C9" s="9" t="s">
        <v>1120</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8"/>
      <c r="B12" s="19" t="s">
        <v>1182</v>
      </c>
      <c r="C12" s="20"/>
      <c r="D12" s="20"/>
      <c r="E12" s="20"/>
      <c r="F12" s="20"/>
      <c r="G12" s="19" t="s">
        <v>1182</v>
      </c>
      <c r="H12" s="20"/>
      <c r="I12" s="20"/>
      <c r="J12" s="20"/>
    </row>
    <row r="13" spans="1:10">
      <c r="A13" s="21" t="s">
        <v>816</v>
      </c>
      <c r="B13" s="17"/>
      <c r="C13" s="17"/>
      <c r="D13" s="17" t="s">
        <v>902</v>
      </c>
      <c r="E13" s="17"/>
      <c r="F13" s="17"/>
      <c r="G13" s="17" t="s">
        <v>820</v>
      </c>
      <c r="H13" s="17" t="s">
        <v>891</v>
      </c>
      <c r="I13" s="17" t="s">
        <v>893</v>
      </c>
      <c r="J13" s="30" t="s">
        <v>934</v>
      </c>
    </row>
    <row r="14" spans="1:10">
      <c r="A14" s="22" t="s">
        <v>822</v>
      </c>
      <c r="B14" s="23" t="s">
        <v>823</v>
      </c>
      <c r="C14" s="17" t="s">
        <v>824</v>
      </c>
      <c r="D14" s="17" t="s">
        <v>817</v>
      </c>
      <c r="E14" s="17" t="s">
        <v>818</v>
      </c>
      <c r="F14" s="17" t="s">
        <v>819</v>
      </c>
      <c r="G14" s="23"/>
      <c r="H14" s="23"/>
      <c r="I14" s="17"/>
      <c r="J14" s="30"/>
    </row>
    <row r="15" ht="28.8" spans="1:10">
      <c r="A15" s="24" t="s">
        <v>825</v>
      </c>
      <c r="B15" s="24" t="s">
        <v>826</v>
      </c>
      <c r="C15" s="19" t="s">
        <v>973</v>
      </c>
      <c r="D15" s="25" t="s">
        <v>834</v>
      </c>
      <c r="E15" s="15">
        <v>19944</v>
      </c>
      <c r="F15" s="26" t="s">
        <v>908</v>
      </c>
      <c r="G15" s="15">
        <v>19944</v>
      </c>
      <c r="H15" s="24">
        <v>30</v>
      </c>
      <c r="I15" s="17">
        <v>30</v>
      </c>
      <c r="J15" s="30"/>
    </row>
    <row r="16" ht="43.2" spans="1:10">
      <c r="A16" s="24" t="s">
        <v>863</v>
      </c>
      <c r="B16" s="24" t="s">
        <v>868</v>
      </c>
      <c r="C16" s="27" t="s">
        <v>1182</v>
      </c>
      <c r="D16" s="25"/>
      <c r="E16" s="28" t="s">
        <v>1050</v>
      </c>
      <c r="F16" s="17" t="s">
        <v>841</v>
      </c>
      <c r="G16" s="28" t="s">
        <v>1050</v>
      </c>
      <c r="H16" s="17">
        <v>30</v>
      </c>
      <c r="I16" s="17">
        <v>30</v>
      </c>
      <c r="J16" s="33"/>
    </row>
    <row r="17" ht="57.6" spans="1:10">
      <c r="A17" s="24" t="s">
        <v>874</v>
      </c>
      <c r="B17" s="29" t="s">
        <v>940</v>
      </c>
      <c r="C17" s="19" t="s">
        <v>975</v>
      </c>
      <c r="D17" s="30"/>
      <c r="E17" s="31" t="s">
        <v>941</v>
      </c>
      <c r="F17" s="17" t="s">
        <v>841</v>
      </c>
      <c r="G17" s="32">
        <v>0.95</v>
      </c>
      <c r="H17" s="17">
        <v>30</v>
      </c>
      <c r="I17" s="17">
        <v>30</v>
      </c>
      <c r="J17" s="33"/>
    </row>
    <row r="18" spans="1:10">
      <c r="A18" s="21" t="s">
        <v>918</v>
      </c>
      <c r="B18" s="17"/>
      <c r="C18" s="17"/>
      <c r="D18" s="33" t="s">
        <v>791</v>
      </c>
      <c r="E18" s="34"/>
      <c r="F18" s="34"/>
      <c r="G18" s="34"/>
      <c r="H18" s="34"/>
      <c r="I18" s="34"/>
      <c r="J18" s="34"/>
    </row>
    <row r="19" spans="1:10">
      <c r="A19" s="21" t="s">
        <v>920</v>
      </c>
      <c r="B19" s="17"/>
      <c r="C19" s="17"/>
      <c r="D19" s="17"/>
      <c r="E19" s="17"/>
      <c r="F19" s="17"/>
      <c r="G19" s="17"/>
      <c r="H19" s="17" t="s">
        <v>847</v>
      </c>
      <c r="I19" s="17">
        <v>100</v>
      </c>
      <c r="J19" s="38"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4.4"/>
  <cols>
    <col min="1" max="3" width="9" style="39"/>
    <col min="4" max="4" width="13" style="39" customWidth="1"/>
    <col min="5" max="5" width="12.8796296296296" style="39" customWidth="1"/>
    <col min="6" max="6" width="16.25"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1183</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8.8" spans="1:10">
      <c r="A7" s="6"/>
      <c r="B7" s="6"/>
      <c r="C7" s="9" t="s">
        <v>807</v>
      </c>
      <c r="D7" s="10">
        <v>352000</v>
      </c>
      <c r="E7" s="10">
        <v>352000</v>
      </c>
      <c r="F7" s="10">
        <v>352000</v>
      </c>
      <c r="G7" s="11">
        <v>10</v>
      </c>
      <c r="H7" s="12" t="str">
        <f t="shared" ref="H7:H10" si="0">IF(E7&gt;0,ROUND(F7/E7,3)*100&amp;"%","—")</f>
        <v>100%</v>
      </c>
      <c r="I7" s="37">
        <v>10</v>
      </c>
      <c r="J7" s="37"/>
    </row>
    <row r="8" ht="43.2" spans="1:10">
      <c r="A8" s="6"/>
      <c r="B8" s="6"/>
      <c r="C8" s="9" t="s">
        <v>809</v>
      </c>
      <c r="D8" s="10">
        <v>352000</v>
      </c>
      <c r="E8" s="15">
        <v>352000</v>
      </c>
      <c r="F8" s="15">
        <v>352000</v>
      </c>
      <c r="G8" s="6" t="s">
        <v>710</v>
      </c>
      <c r="H8" s="14" t="str">
        <f t="shared" si="0"/>
        <v>100%</v>
      </c>
      <c r="I8" s="37" t="s">
        <v>710</v>
      </c>
      <c r="J8" s="37"/>
    </row>
    <row r="9" ht="43.2" spans="1:10">
      <c r="A9" s="6"/>
      <c r="B9" s="6"/>
      <c r="C9" s="9" t="s">
        <v>1120</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8"/>
      <c r="B12" s="19" t="s">
        <v>1184</v>
      </c>
      <c r="C12" s="20"/>
      <c r="D12" s="20"/>
      <c r="E12" s="20"/>
      <c r="F12" s="20"/>
      <c r="G12" s="19" t="s">
        <v>1184</v>
      </c>
      <c r="H12" s="20"/>
      <c r="I12" s="20"/>
      <c r="J12" s="20"/>
    </row>
    <row r="13" spans="1:10">
      <c r="A13" s="21" t="s">
        <v>816</v>
      </c>
      <c r="B13" s="17"/>
      <c r="C13" s="17"/>
      <c r="D13" s="17" t="s">
        <v>902</v>
      </c>
      <c r="E13" s="17"/>
      <c r="F13" s="17"/>
      <c r="G13" s="17" t="s">
        <v>820</v>
      </c>
      <c r="H13" s="17" t="s">
        <v>891</v>
      </c>
      <c r="I13" s="17" t="s">
        <v>893</v>
      </c>
      <c r="J13" s="30" t="s">
        <v>934</v>
      </c>
    </row>
    <row r="14" spans="1:10">
      <c r="A14" s="22" t="s">
        <v>822</v>
      </c>
      <c r="B14" s="23" t="s">
        <v>823</v>
      </c>
      <c r="C14" s="17" t="s">
        <v>824</v>
      </c>
      <c r="D14" s="17" t="s">
        <v>817</v>
      </c>
      <c r="E14" s="17" t="s">
        <v>818</v>
      </c>
      <c r="F14" s="17" t="s">
        <v>819</v>
      </c>
      <c r="G14" s="23"/>
      <c r="H14" s="23"/>
      <c r="I14" s="17"/>
      <c r="J14" s="30"/>
    </row>
    <row r="15" ht="28.8" spans="1:10">
      <c r="A15" s="24" t="s">
        <v>825</v>
      </c>
      <c r="B15" s="24" t="s">
        <v>826</v>
      </c>
      <c r="C15" s="19" t="s">
        <v>973</v>
      </c>
      <c r="D15" s="25" t="s">
        <v>834</v>
      </c>
      <c r="E15" s="15">
        <v>352000</v>
      </c>
      <c r="F15" s="26" t="s">
        <v>908</v>
      </c>
      <c r="G15" s="15">
        <v>352000</v>
      </c>
      <c r="H15" s="24">
        <v>30</v>
      </c>
      <c r="I15" s="17">
        <v>30</v>
      </c>
      <c r="J15" s="30"/>
    </row>
    <row r="16" ht="57.6" spans="1:10">
      <c r="A16" s="24" t="s">
        <v>863</v>
      </c>
      <c r="B16" s="24" t="s">
        <v>868</v>
      </c>
      <c r="C16" s="27" t="s">
        <v>1184</v>
      </c>
      <c r="D16" s="25"/>
      <c r="E16" s="28" t="s">
        <v>1050</v>
      </c>
      <c r="F16" s="17" t="s">
        <v>841</v>
      </c>
      <c r="G16" s="28" t="s">
        <v>1050</v>
      </c>
      <c r="H16" s="17">
        <v>30</v>
      </c>
      <c r="I16" s="17">
        <v>30</v>
      </c>
      <c r="J16" s="33"/>
    </row>
    <row r="17" ht="57.6" spans="1:10">
      <c r="A17" s="24" t="s">
        <v>874</v>
      </c>
      <c r="B17" s="29" t="s">
        <v>940</v>
      </c>
      <c r="C17" s="19" t="s">
        <v>975</v>
      </c>
      <c r="D17" s="30"/>
      <c r="E17" s="31" t="s">
        <v>941</v>
      </c>
      <c r="F17" s="17" t="s">
        <v>841</v>
      </c>
      <c r="G17" s="32">
        <v>0.95</v>
      </c>
      <c r="H17" s="17">
        <v>30</v>
      </c>
      <c r="I17" s="17">
        <v>30</v>
      </c>
      <c r="J17" s="33"/>
    </row>
    <row r="18" spans="1:10">
      <c r="A18" s="21" t="s">
        <v>918</v>
      </c>
      <c r="B18" s="17"/>
      <c r="C18" s="17"/>
      <c r="D18" s="33" t="s">
        <v>791</v>
      </c>
      <c r="E18" s="34"/>
      <c r="F18" s="34"/>
      <c r="G18" s="34"/>
      <c r="H18" s="34"/>
      <c r="I18" s="34"/>
      <c r="J18" s="34"/>
    </row>
    <row r="19" spans="1:10">
      <c r="A19" s="21" t="s">
        <v>920</v>
      </c>
      <c r="B19" s="17"/>
      <c r="C19" s="17"/>
      <c r="D19" s="17"/>
      <c r="E19" s="17"/>
      <c r="F19" s="17"/>
      <c r="G19" s="17"/>
      <c r="H19" s="17" t="s">
        <v>847</v>
      </c>
      <c r="I19" s="17">
        <v>100</v>
      </c>
      <c r="J19" s="38"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4.4"/>
  <cols>
    <col min="1" max="3" width="9" style="39"/>
    <col min="4" max="4" width="12.75" style="39" customWidth="1"/>
    <col min="5" max="5" width="13.75" style="39" customWidth="1"/>
    <col min="6" max="6" width="12" style="39" customWidth="1"/>
    <col min="7" max="7" width="11.6296296296296" style="39" customWidth="1"/>
    <col min="8"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1185</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8.8" spans="1:10">
      <c r="A7" s="6"/>
      <c r="B7" s="6"/>
      <c r="C7" s="9" t="s">
        <v>807</v>
      </c>
      <c r="D7" s="10">
        <v>129766.49</v>
      </c>
      <c r="E7" s="10">
        <v>129766.49</v>
      </c>
      <c r="F7" s="10">
        <v>129766.49</v>
      </c>
      <c r="G7" s="11">
        <v>10</v>
      </c>
      <c r="H7" s="12" t="str">
        <f t="shared" ref="H7:H10" si="0">IF(E7&gt;0,ROUND(F7/E7,3)*100&amp;"%","—")</f>
        <v>100%</v>
      </c>
      <c r="I7" s="37">
        <v>10</v>
      </c>
      <c r="J7" s="37"/>
    </row>
    <row r="8" ht="43.2" spans="1:10">
      <c r="A8" s="6"/>
      <c r="B8" s="6"/>
      <c r="C8" s="9" t="s">
        <v>809</v>
      </c>
      <c r="D8" s="10">
        <v>129766.49</v>
      </c>
      <c r="E8" s="13">
        <v>129766.49</v>
      </c>
      <c r="F8" s="13">
        <v>129766.49</v>
      </c>
      <c r="G8" s="6" t="s">
        <v>710</v>
      </c>
      <c r="H8" s="14" t="str">
        <f t="shared" si="0"/>
        <v>100%</v>
      </c>
      <c r="I8" s="37" t="s">
        <v>710</v>
      </c>
      <c r="J8" s="37"/>
    </row>
    <row r="9" ht="43.2" spans="1:10">
      <c r="A9" s="6"/>
      <c r="B9" s="6"/>
      <c r="C9" s="9" t="s">
        <v>1120</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8"/>
      <c r="B12" s="19" t="s">
        <v>1186</v>
      </c>
      <c r="C12" s="20"/>
      <c r="D12" s="20"/>
      <c r="E12" s="20"/>
      <c r="F12" s="20"/>
      <c r="G12" s="19" t="s">
        <v>1186</v>
      </c>
      <c r="H12" s="20"/>
      <c r="I12" s="20"/>
      <c r="J12" s="20"/>
    </row>
    <row r="13" spans="1:10">
      <c r="A13" s="21" t="s">
        <v>816</v>
      </c>
      <c r="B13" s="17"/>
      <c r="C13" s="17"/>
      <c r="D13" s="17" t="s">
        <v>902</v>
      </c>
      <c r="E13" s="17"/>
      <c r="F13" s="17"/>
      <c r="G13" s="17" t="s">
        <v>820</v>
      </c>
      <c r="H13" s="17" t="s">
        <v>891</v>
      </c>
      <c r="I13" s="17" t="s">
        <v>893</v>
      </c>
      <c r="J13" s="30" t="s">
        <v>934</v>
      </c>
    </row>
    <row r="14" spans="1:10">
      <c r="A14" s="22" t="s">
        <v>822</v>
      </c>
      <c r="B14" s="23" t="s">
        <v>823</v>
      </c>
      <c r="C14" s="17" t="s">
        <v>824</v>
      </c>
      <c r="D14" s="17" t="s">
        <v>817</v>
      </c>
      <c r="E14" s="17" t="s">
        <v>818</v>
      </c>
      <c r="F14" s="17" t="s">
        <v>819</v>
      </c>
      <c r="G14" s="23"/>
      <c r="H14" s="23"/>
      <c r="I14" s="17"/>
      <c r="J14" s="30"/>
    </row>
    <row r="15" ht="28.8" spans="1:10">
      <c r="A15" s="24" t="s">
        <v>825</v>
      </c>
      <c r="B15" s="24" t="s">
        <v>826</v>
      </c>
      <c r="C15" s="19" t="s">
        <v>973</v>
      </c>
      <c r="D15" s="25" t="s">
        <v>834</v>
      </c>
      <c r="E15" s="13">
        <v>129766.49</v>
      </c>
      <c r="F15" s="26" t="s">
        <v>908</v>
      </c>
      <c r="G15" s="13">
        <v>129766.49</v>
      </c>
      <c r="H15" s="24">
        <v>30</v>
      </c>
      <c r="I15" s="17">
        <v>30</v>
      </c>
      <c r="J15" s="30"/>
    </row>
    <row r="16" ht="43.2" spans="1:10">
      <c r="A16" s="24" t="s">
        <v>863</v>
      </c>
      <c r="B16" s="24" t="s">
        <v>868</v>
      </c>
      <c r="C16" s="27" t="s">
        <v>1186</v>
      </c>
      <c r="D16" s="25"/>
      <c r="E16" s="28" t="s">
        <v>1050</v>
      </c>
      <c r="F16" s="17" t="s">
        <v>841</v>
      </c>
      <c r="G16" s="28" t="s">
        <v>1050</v>
      </c>
      <c r="H16" s="17">
        <v>30</v>
      </c>
      <c r="I16" s="17">
        <v>30</v>
      </c>
      <c r="J16" s="33"/>
    </row>
    <row r="17" ht="57.6" spans="1:10">
      <c r="A17" s="24" t="s">
        <v>874</v>
      </c>
      <c r="B17" s="29" t="s">
        <v>940</v>
      </c>
      <c r="C17" s="19" t="s">
        <v>975</v>
      </c>
      <c r="D17" s="30"/>
      <c r="E17" s="31" t="s">
        <v>941</v>
      </c>
      <c r="F17" s="17" t="s">
        <v>841</v>
      </c>
      <c r="G17" s="32">
        <v>0.95</v>
      </c>
      <c r="H17" s="17">
        <v>30</v>
      </c>
      <c r="I17" s="17">
        <v>30</v>
      </c>
      <c r="J17" s="33"/>
    </row>
    <row r="18" spans="1:10">
      <c r="A18" s="21" t="s">
        <v>918</v>
      </c>
      <c r="B18" s="17"/>
      <c r="C18" s="17"/>
      <c r="D18" s="33" t="s">
        <v>791</v>
      </c>
      <c r="E18" s="34"/>
      <c r="F18" s="34"/>
      <c r="G18" s="34"/>
      <c r="H18" s="34"/>
      <c r="I18" s="34"/>
      <c r="J18" s="34"/>
    </row>
    <row r="19" spans="1:10">
      <c r="A19" s="21" t="s">
        <v>920</v>
      </c>
      <c r="B19" s="17"/>
      <c r="C19" s="17"/>
      <c r="D19" s="17"/>
      <c r="E19" s="17"/>
      <c r="F19" s="17"/>
      <c r="G19" s="17"/>
      <c r="H19" s="17" t="s">
        <v>847</v>
      </c>
      <c r="I19" s="17">
        <v>100</v>
      </c>
      <c r="J19" s="38"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opLeftCell="A4" workbookViewId="0">
      <selection activeCell="D8" sqref="D8"/>
    </sheetView>
  </sheetViews>
  <sheetFormatPr defaultColWidth="9" defaultRowHeight="14.4"/>
  <cols>
    <col min="1" max="3" width="9" style="39"/>
    <col min="4" max="4" width="12.3796296296296" style="39" customWidth="1"/>
    <col min="5" max="5" width="16.3796296296296" style="39" customWidth="1"/>
    <col min="6" max="6" width="13.25" style="39" customWidth="1"/>
    <col min="7" max="7" width="12.1296296296296" style="39" customWidth="1"/>
    <col min="8"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1187</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8.8" spans="1:10">
      <c r="A7" s="6"/>
      <c r="B7" s="6"/>
      <c r="C7" s="9" t="s">
        <v>807</v>
      </c>
      <c r="D7" s="10">
        <v>20000</v>
      </c>
      <c r="E7" s="10">
        <v>20000</v>
      </c>
      <c r="F7" s="10">
        <v>20000</v>
      </c>
      <c r="G7" s="11">
        <v>10</v>
      </c>
      <c r="H7" s="12" t="str">
        <f t="shared" ref="H7:H10" si="0">IF(E7&gt;0,ROUND(F7/E7,3)*100&amp;"%","—")</f>
        <v>100%</v>
      </c>
      <c r="I7" s="37">
        <v>10</v>
      </c>
      <c r="J7" s="37"/>
    </row>
    <row r="8" ht="43.2" spans="1:10">
      <c r="A8" s="6"/>
      <c r="B8" s="6"/>
      <c r="C8" s="9" t="s">
        <v>809</v>
      </c>
      <c r="D8" s="10">
        <v>20000</v>
      </c>
      <c r="E8" s="13">
        <v>20000</v>
      </c>
      <c r="F8" s="13">
        <v>20000</v>
      </c>
      <c r="G8" s="6" t="s">
        <v>710</v>
      </c>
      <c r="H8" s="14" t="str">
        <f t="shared" si="0"/>
        <v>100%</v>
      </c>
      <c r="I8" s="37" t="s">
        <v>710</v>
      </c>
      <c r="J8" s="37"/>
    </row>
    <row r="9" ht="43.2" spans="1:10">
      <c r="A9" s="6"/>
      <c r="B9" s="6"/>
      <c r="C9" s="9" t="s">
        <v>1120</v>
      </c>
      <c r="D9" s="15">
        <v>0</v>
      </c>
      <c r="E9" s="15">
        <v>0</v>
      </c>
      <c r="F9" s="15">
        <v>0</v>
      </c>
      <c r="G9" s="6" t="s">
        <v>710</v>
      </c>
      <c r="H9" s="12" t="str">
        <f t="shared" si="0"/>
        <v>—</v>
      </c>
      <c r="I9" s="37" t="s">
        <v>710</v>
      </c>
      <c r="J9" s="37"/>
    </row>
    <row r="10" ht="28.8"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8"/>
      <c r="B12" s="19" t="s">
        <v>1188</v>
      </c>
      <c r="C12" s="20"/>
      <c r="D12" s="20"/>
      <c r="E12" s="20"/>
      <c r="F12" s="20"/>
      <c r="G12" s="19" t="s">
        <v>1188</v>
      </c>
      <c r="H12" s="20"/>
      <c r="I12" s="20"/>
      <c r="J12" s="20"/>
    </row>
    <row r="13" spans="1:10">
      <c r="A13" s="21" t="s">
        <v>816</v>
      </c>
      <c r="B13" s="17"/>
      <c r="C13" s="17"/>
      <c r="D13" s="17" t="s">
        <v>902</v>
      </c>
      <c r="E13" s="17"/>
      <c r="F13" s="17"/>
      <c r="G13" s="17" t="s">
        <v>820</v>
      </c>
      <c r="H13" s="17" t="s">
        <v>891</v>
      </c>
      <c r="I13" s="17" t="s">
        <v>893</v>
      </c>
      <c r="J13" s="30" t="s">
        <v>934</v>
      </c>
    </row>
    <row r="14" spans="1:10">
      <c r="A14" s="22" t="s">
        <v>822</v>
      </c>
      <c r="B14" s="23" t="s">
        <v>823</v>
      </c>
      <c r="C14" s="17" t="s">
        <v>824</v>
      </c>
      <c r="D14" s="17" t="s">
        <v>817</v>
      </c>
      <c r="E14" s="17" t="s">
        <v>818</v>
      </c>
      <c r="F14" s="17" t="s">
        <v>819</v>
      </c>
      <c r="G14" s="23"/>
      <c r="H14" s="23"/>
      <c r="I14" s="17"/>
      <c r="J14" s="30"/>
    </row>
    <row r="15" ht="28.8" spans="1:10">
      <c r="A15" s="24" t="s">
        <v>825</v>
      </c>
      <c r="B15" s="24" t="s">
        <v>826</v>
      </c>
      <c r="C15" s="19" t="s">
        <v>973</v>
      </c>
      <c r="D15" s="25" t="s">
        <v>834</v>
      </c>
      <c r="E15" s="13">
        <v>20000</v>
      </c>
      <c r="F15" s="26" t="s">
        <v>908</v>
      </c>
      <c r="G15" s="13">
        <v>20000</v>
      </c>
      <c r="H15" s="24">
        <v>30</v>
      </c>
      <c r="I15" s="17">
        <v>30</v>
      </c>
      <c r="J15" s="30"/>
    </row>
    <row r="16" ht="57.6" spans="1:10">
      <c r="A16" s="24" t="s">
        <v>863</v>
      </c>
      <c r="B16" s="24" t="s">
        <v>868</v>
      </c>
      <c r="C16" s="27" t="s">
        <v>1189</v>
      </c>
      <c r="D16" s="25"/>
      <c r="E16" s="28" t="s">
        <v>1050</v>
      </c>
      <c r="F16" s="17" t="s">
        <v>841</v>
      </c>
      <c r="G16" s="28" t="s">
        <v>1050</v>
      </c>
      <c r="H16" s="17">
        <v>30</v>
      </c>
      <c r="I16" s="17">
        <v>30</v>
      </c>
      <c r="J16" s="33"/>
    </row>
    <row r="17" ht="57.6" spans="1:10">
      <c r="A17" s="24" t="s">
        <v>874</v>
      </c>
      <c r="B17" s="29" t="s">
        <v>940</v>
      </c>
      <c r="C17" s="19" t="s">
        <v>975</v>
      </c>
      <c r="D17" s="30"/>
      <c r="E17" s="31" t="s">
        <v>941</v>
      </c>
      <c r="F17" s="17" t="s">
        <v>841</v>
      </c>
      <c r="G17" s="32">
        <v>0.95</v>
      </c>
      <c r="H17" s="17">
        <v>30</v>
      </c>
      <c r="I17" s="17">
        <v>30</v>
      </c>
      <c r="J17" s="33"/>
    </row>
    <row r="18" spans="1:10">
      <c r="A18" s="21" t="s">
        <v>918</v>
      </c>
      <c r="B18" s="17"/>
      <c r="C18" s="17"/>
      <c r="D18" s="33" t="s">
        <v>791</v>
      </c>
      <c r="E18" s="34"/>
      <c r="F18" s="34"/>
      <c r="G18" s="34"/>
      <c r="H18" s="34"/>
      <c r="I18" s="34"/>
      <c r="J18" s="34"/>
    </row>
    <row r="19" spans="1:10">
      <c r="A19" s="21" t="s">
        <v>920</v>
      </c>
      <c r="B19" s="17"/>
      <c r="C19" s="17"/>
      <c r="D19" s="17"/>
      <c r="E19" s="17"/>
      <c r="F19" s="17"/>
      <c r="G19" s="17"/>
      <c r="H19" s="17" t="s">
        <v>847</v>
      </c>
      <c r="I19" s="17">
        <v>100</v>
      </c>
      <c r="J19" s="38"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4.4"/>
  <cols>
    <col min="1" max="1" width="12.8796296296296" style="2" customWidth="1"/>
    <col min="2" max="2" width="15" style="2" customWidth="1"/>
    <col min="3" max="3" width="23.3796296296296" style="2" customWidth="1"/>
    <col min="4" max="4" width="13.8796296296296" style="2" customWidth="1"/>
    <col min="5" max="5" width="17.6296296296296" style="2" customWidth="1"/>
    <col min="6" max="6" width="13.1296296296296" style="2" customWidth="1"/>
    <col min="7" max="7" width="17.6296296296296" style="2" customWidth="1"/>
    <col min="8" max="10" width="10.6296296296296" style="2" customWidth="1"/>
    <col min="11" max="16384" width="9" style="2"/>
  </cols>
  <sheetData>
    <row r="1" spans="1:10">
      <c r="A1" s="3"/>
      <c r="B1" s="4"/>
      <c r="C1" s="4"/>
      <c r="D1" s="4"/>
      <c r="E1" s="4"/>
      <c r="F1" s="4"/>
      <c r="G1" s="4"/>
      <c r="H1" s="4"/>
      <c r="I1" s="4"/>
      <c r="J1" s="4"/>
    </row>
    <row r="2" spans="1:10">
      <c r="A2" s="5" t="s">
        <v>882</v>
      </c>
      <c r="B2" s="5"/>
      <c r="C2" s="5"/>
      <c r="D2" s="5"/>
      <c r="E2" s="5"/>
      <c r="F2" s="5"/>
      <c r="G2" s="5"/>
      <c r="H2" s="5"/>
      <c r="I2" s="5"/>
      <c r="J2" s="5"/>
    </row>
    <row r="3" ht="30" customHeight="1" spans="1:10">
      <c r="A3" s="5"/>
      <c r="B3" s="5"/>
      <c r="C3" s="5"/>
      <c r="D3" s="5"/>
      <c r="E3" s="5"/>
      <c r="F3" s="5"/>
      <c r="G3" s="5"/>
      <c r="H3" s="5"/>
      <c r="I3" s="5"/>
      <c r="J3" s="36" t="s">
        <v>883</v>
      </c>
    </row>
    <row r="4" ht="30" customHeight="1" spans="1:10">
      <c r="A4" s="6" t="s">
        <v>884</v>
      </c>
      <c r="B4" s="6"/>
      <c r="C4" s="7" t="s">
        <v>1190</v>
      </c>
      <c r="D4" s="7"/>
      <c r="E4" s="7"/>
      <c r="F4" s="7"/>
      <c r="G4" s="7"/>
      <c r="H4" s="7"/>
      <c r="I4" s="7"/>
      <c r="J4" s="7"/>
    </row>
    <row r="5" ht="30" customHeight="1" spans="1:10">
      <c r="A5" s="6" t="s">
        <v>886</v>
      </c>
      <c r="B5" s="6"/>
      <c r="C5" s="8" t="s">
        <v>1082</v>
      </c>
      <c r="D5" s="8"/>
      <c r="E5" s="8"/>
      <c r="F5" s="6" t="s">
        <v>888</v>
      </c>
      <c r="G5" s="7" t="s">
        <v>1082</v>
      </c>
      <c r="H5" s="7"/>
      <c r="I5" s="7"/>
      <c r="J5" s="7"/>
    </row>
    <row r="6" ht="30" customHeight="1" spans="1:10">
      <c r="A6" s="6" t="s">
        <v>889</v>
      </c>
      <c r="B6" s="6"/>
      <c r="C6" s="6"/>
      <c r="D6" s="6" t="s">
        <v>798</v>
      </c>
      <c r="E6" s="6" t="s">
        <v>706</v>
      </c>
      <c r="F6" s="6" t="s">
        <v>890</v>
      </c>
      <c r="G6" s="6" t="s">
        <v>891</v>
      </c>
      <c r="H6" s="6" t="s">
        <v>892</v>
      </c>
      <c r="I6" s="6" t="s">
        <v>893</v>
      </c>
      <c r="J6" s="6"/>
    </row>
    <row r="7" ht="30" customHeight="1" spans="1:10">
      <c r="A7" s="6"/>
      <c r="B7" s="6"/>
      <c r="C7" s="9" t="s">
        <v>807</v>
      </c>
      <c r="D7" s="10">
        <v>378000</v>
      </c>
      <c r="E7" s="10">
        <v>378000</v>
      </c>
      <c r="F7" s="10">
        <v>378000</v>
      </c>
      <c r="G7" s="11">
        <v>10</v>
      </c>
      <c r="H7" s="12" t="str">
        <f t="shared" ref="H7:H10" si="0">IF(E7&gt;0,ROUND(F7/E7,3)*100&amp;"%","—")</f>
        <v>100%</v>
      </c>
      <c r="I7" s="37">
        <v>10</v>
      </c>
      <c r="J7" s="37"/>
    </row>
    <row r="8" ht="30" customHeight="1" spans="1:10">
      <c r="A8" s="6"/>
      <c r="B8" s="6"/>
      <c r="C8" s="9" t="s">
        <v>809</v>
      </c>
      <c r="D8" s="10">
        <v>378000</v>
      </c>
      <c r="E8" s="13">
        <v>378000</v>
      </c>
      <c r="F8" s="13">
        <v>378000</v>
      </c>
      <c r="G8" s="6" t="s">
        <v>710</v>
      </c>
      <c r="H8" s="14" t="str">
        <f t="shared" si="0"/>
        <v>100%</v>
      </c>
      <c r="I8" s="37" t="s">
        <v>710</v>
      </c>
      <c r="J8" s="37"/>
    </row>
    <row r="9" ht="30" customHeight="1" spans="1:10">
      <c r="A9" s="6"/>
      <c r="B9" s="6"/>
      <c r="C9" s="9" t="s">
        <v>1120</v>
      </c>
      <c r="D9" s="15">
        <v>0</v>
      </c>
      <c r="E9" s="15">
        <v>0</v>
      </c>
      <c r="F9" s="15">
        <v>0</v>
      </c>
      <c r="G9" s="6" t="s">
        <v>710</v>
      </c>
      <c r="H9" s="12" t="str">
        <f t="shared" si="0"/>
        <v>—</v>
      </c>
      <c r="I9" s="37" t="s">
        <v>710</v>
      </c>
      <c r="J9" s="37"/>
    </row>
    <row r="10" ht="30" customHeight="1" spans="1:10">
      <c r="A10" s="6"/>
      <c r="B10" s="6"/>
      <c r="C10" s="9" t="s">
        <v>896</v>
      </c>
      <c r="D10" s="15">
        <v>0</v>
      </c>
      <c r="E10" s="15">
        <v>0</v>
      </c>
      <c r="F10" s="15">
        <v>0</v>
      </c>
      <c r="G10" s="6" t="s">
        <v>710</v>
      </c>
      <c r="H10" s="12" t="str">
        <f t="shared" si="0"/>
        <v>—</v>
      </c>
      <c r="I10" s="37" t="s">
        <v>710</v>
      </c>
      <c r="J10" s="37"/>
    </row>
    <row r="11" s="1" customFormat="1" ht="28.5" customHeight="1" spans="1:10">
      <c r="A11" s="16" t="s">
        <v>931</v>
      </c>
      <c r="B11" s="17" t="s">
        <v>898</v>
      </c>
      <c r="C11" s="17"/>
      <c r="D11" s="17"/>
      <c r="E11" s="17"/>
      <c r="F11" s="17" t="s">
        <v>899</v>
      </c>
      <c r="G11" s="17"/>
      <c r="H11" s="17"/>
      <c r="I11" s="17"/>
      <c r="J11" s="17"/>
    </row>
    <row r="12" s="1" customFormat="1" ht="51.95" customHeight="1" spans="1:10">
      <c r="A12" s="18"/>
      <c r="B12" s="19" t="s">
        <v>1191</v>
      </c>
      <c r="C12" s="20"/>
      <c r="D12" s="20"/>
      <c r="E12" s="20"/>
      <c r="F12" s="20"/>
      <c r="G12" s="19" t="s">
        <v>1191</v>
      </c>
      <c r="H12" s="20"/>
      <c r="I12" s="20"/>
      <c r="J12" s="20"/>
    </row>
    <row r="13" s="1" customFormat="1" ht="28.5" customHeight="1" spans="1:10">
      <c r="A13" s="21" t="s">
        <v>816</v>
      </c>
      <c r="B13" s="17"/>
      <c r="C13" s="17"/>
      <c r="D13" s="17" t="s">
        <v>902</v>
      </c>
      <c r="E13" s="17"/>
      <c r="F13" s="17"/>
      <c r="G13" s="17" t="s">
        <v>820</v>
      </c>
      <c r="H13" s="17" t="s">
        <v>891</v>
      </c>
      <c r="I13" s="17" t="s">
        <v>893</v>
      </c>
      <c r="J13" s="30" t="s">
        <v>934</v>
      </c>
    </row>
    <row r="14" s="1" customFormat="1" ht="28.5" customHeight="1" spans="1:10">
      <c r="A14" s="22" t="s">
        <v>822</v>
      </c>
      <c r="B14" s="23" t="s">
        <v>823</v>
      </c>
      <c r="C14" s="17" t="s">
        <v>824</v>
      </c>
      <c r="D14" s="17" t="s">
        <v>817</v>
      </c>
      <c r="E14" s="17" t="s">
        <v>818</v>
      </c>
      <c r="F14" s="17" t="s">
        <v>819</v>
      </c>
      <c r="G14" s="23"/>
      <c r="H14" s="23"/>
      <c r="I14" s="17"/>
      <c r="J14" s="30"/>
    </row>
    <row r="15" s="1" customFormat="1" ht="38.1" customHeight="1" spans="1:10">
      <c r="A15" s="24" t="s">
        <v>825</v>
      </c>
      <c r="B15" s="24" t="s">
        <v>826</v>
      </c>
      <c r="C15" s="19" t="s">
        <v>973</v>
      </c>
      <c r="D15" s="25" t="s">
        <v>834</v>
      </c>
      <c r="E15" s="13">
        <v>378000</v>
      </c>
      <c r="F15" s="26" t="s">
        <v>908</v>
      </c>
      <c r="G15" s="13">
        <v>378000</v>
      </c>
      <c r="H15" s="24">
        <v>30</v>
      </c>
      <c r="I15" s="17">
        <v>30</v>
      </c>
      <c r="J15" s="30"/>
    </row>
    <row r="16" s="1" customFormat="1" ht="28.8" spans="1:10">
      <c r="A16" s="24" t="s">
        <v>863</v>
      </c>
      <c r="B16" s="24" t="s">
        <v>868</v>
      </c>
      <c r="C16" s="27" t="s">
        <v>1192</v>
      </c>
      <c r="D16" s="25"/>
      <c r="E16" s="28" t="s">
        <v>1050</v>
      </c>
      <c r="F16" s="17" t="s">
        <v>841</v>
      </c>
      <c r="G16" s="28" t="s">
        <v>1050</v>
      </c>
      <c r="H16" s="17">
        <v>30</v>
      </c>
      <c r="I16" s="17">
        <v>30</v>
      </c>
      <c r="J16" s="33"/>
    </row>
    <row r="17" s="1" customFormat="1" ht="29.1" customHeight="1" spans="1:10">
      <c r="A17" s="24" t="s">
        <v>874</v>
      </c>
      <c r="B17" s="29" t="s">
        <v>940</v>
      </c>
      <c r="C17" s="19" t="s">
        <v>975</v>
      </c>
      <c r="D17" s="30"/>
      <c r="E17" s="31" t="s">
        <v>941</v>
      </c>
      <c r="F17" s="17" t="s">
        <v>841</v>
      </c>
      <c r="G17" s="32">
        <v>0.95</v>
      </c>
      <c r="H17" s="17">
        <v>30</v>
      </c>
      <c r="I17" s="17">
        <v>30</v>
      </c>
      <c r="J17" s="33"/>
    </row>
    <row r="18" s="1" customFormat="1" ht="28.5" customHeight="1" spans="1:10">
      <c r="A18" s="21" t="s">
        <v>918</v>
      </c>
      <c r="B18" s="17"/>
      <c r="C18" s="17"/>
      <c r="D18" s="33" t="s">
        <v>791</v>
      </c>
      <c r="E18" s="34"/>
      <c r="F18" s="34"/>
      <c r="G18" s="34"/>
      <c r="H18" s="34"/>
      <c r="I18" s="34"/>
      <c r="J18" s="34"/>
    </row>
    <row r="19" s="1" customFormat="1" ht="28.5" customHeight="1" spans="1:10">
      <c r="A19" s="21" t="s">
        <v>920</v>
      </c>
      <c r="B19" s="17"/>
      <c r="C19" s="17"/>
      <c r="D19" s="17"/>
      <c r="E19" s="17"/>
      <c r="F19" s="17"/>
      <c r="G19" s="17"/>
      <c r="H19" s="17" t="s">
        <v>847</v>
      </c>
      <c r="I19" s="17">
        <v>100</v>
      </c>
      <c r="J19" s="38" t="s">
        <v>921</v>
      </c>
    </row>
    <row r="20" s="1" customFormat="1" ht="14.25" customHeight="1" spans="1:10">
      <c r="A20" s="35" t="s">
        <v>878</v>
      </c>
      <c r="B20" s="35"/>
      <c r="C20" s="35"/>
      <c r="D20" s="35"/>
      <c r="E20" s="35"/>
      <c r="F20" s="35"/>
      <c r="G20" s="35"/>
      <c r="H20" s="35"/>
      <c r="I20" s="35"/>
      <c r="J20" s="35"/>
    </row>
    <row r="21" s="1" customFormat="1" ht="14.25" customHeight="1" spans="1:10">
      <c r="A21" s="35" t="s">
        <v>879</v>
      </c>
      <c r="B21" s="35"/>
      <c r="C21" s="35"/>
      <c r="D21" s="35"/>
      <c r="E21" s="35"/>
      <c r="F21" s="35"/>
      <c r="G21" s="35"/>
      <c r="H21" s="35"/>
      <c r="I21" s="35"/>
      <c r="J21" s="35"/>
    </row>
    <row r="22" s="1" customFormat="1" ht="14.25" customHeight="1" spans="1:10">
      <c r="A22" s="35" t="s">
        <v>880</v>
      </c>
      <c r="B22" s="35"/>
      <c r="C22" s="35"/>
      <c r="D22" s="35"/>
      <c r="E22" s="35"/>
      <c r="F22" s="35"/>
      <c r="G22" s="35"/>
      <c r="H22" s="35"/>
      <c r="I22" s="35"/>
      <c r="J22" s="35"/>
    </row>
    <row r="23" s="1" customFormat="1" ht="14.25" customHeight="1" spans="1:10">
      <c r="A23" s="35" t="s">
        <v>942</v>
      </c>
      <c r="B23" s="35"/>
      <c r="C23" s="35"/>
      <c r="D23" s="35"/>
      <c r="E23" s="35"/>
      <c r="F23" s="35"/>
      <c r="G23" s="35"/>
      <c r="H23" s="35"/>
      <c r="I23" s="35"/>
      <c r="J23" s="35"/>
    </row>
    <row r="24" s="1" customFormat="1" ht="14.25" customHeight="1" spans="1:10">
      <c r="A24" s="35" t="s">
        <v>943</v>
      </c>
      <c r="B24" s="35"/>
      <c r="C24" s="35"/>
      <c r="D24" s="35"/>
      <c r="E24" s="35"/>
      <c r="F24" s="35"/>
      <c r="G24" s="35"/>
      <c r="H24" s="35"/>
      <c r="I24" s="35"/>
      <c r="J24" s="35"/>
    </row>
    <row r="25" s="1" customFormat="1" ht="14.25" customHeight="1" spans="1:10">
      <c r="A25" s="35" t="s">
        <v>944</v>
      </c>
      <c r="B25" s="35"/>
      <c r="C25" s="35"/>
      <c r="D25" s="35"/>
      <c r="E25" s="35"/>
      <c r="F25" s="35"/>
      <c r="G25" s="35"/>
      <c r="H25" s="35"/>
      <c r="I25" s="35"/>
      <c r="J25" s="35"/>
    </row>
    <row r="26" s="1" customFormat="1" ht="14.25" customHeight="1"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4.4"/>
  <cols>
    <col min="1" max="1" width="12.8796296296296" style="2" customWidth="1"/>
    <col min="2" max="2" width="15" style="2" customWidth="1"/>
    <col min="3" max="3" width="23.3796296296296" style="2" customWidth="1"/>
    <col min="4" max="4" width="13.5" style="2" customWidth="1"/>
    <col min="5" max="5" width="17.6296296296296" style="2" customWidth="1"/>
    <col min="6" max="6" width="13.1296296296296" style="2" customWidth="1"/>
    <col min="7" max="7" width="17.6296296296296" style="2" customWidth="1"/>
    <col min="8" max="10" width="10.6296296296296" style="2" customWidth="1"/>
    <col min="11" max="16384" width="9" style="2"/>
  </cols>
  <sheetData>
    <row r="1" spans="1:10">
      <c r="A1" s="3"/>
      <c r="B1" s="4"/>
      <c r="C1" s="4"/>
      <c r="D1" s="4"/>
      <c r="E1" s="4"/>
      <c r="F1" s="4"/>
      <c r="G1" s="4"/>
      <c r="H1" s="4"/>
      <c r="I1" s="4"/>
      <c r="J1" s="4"/>
    </row>
    <row r="2" spans="1:10">
      <c r="A2" s="5" t="s">
        <v>882</v>
      </c>
      <c r="B2" s="5"/>
      <c r="C2" s="5"/>
      <c r="D2" s="5"/>
      <c r="E2" s="5"/>
      <c r="F2" s="5"/>
      <c r="G2" s="5"/>
      <c r="H2" s="5"/>
      <c r="I2" s="5"/>
      <c r="J2" s="5"/>
    </row>
    <row r="3" ht="30" customHeight="1" spans="1:10">
      <c r="A3" s="5"/>
      <c r="B3" s="5"/>
      <c r="C3" s="5"/>
      <c r="D3" s="5"/>
      <c r="E3" s="5"/>
      <c r="F3" s="5"/>
      <c r="G3" s="5"/>
      <c r="H3" s="5"/>
      <c r="I3" s="5"/>
      <c r="J3" s="36" t="s">
        <v>883</v>
      </c>
    </row>
    <row r="4" ht="30" customHeight="1" spans="1:10">
      <c r="A4" s="6" t="s">
        <v>884</v>
      </c>
      <c r="B4" s="6"/>
      <c r="C4" s="7" t="s">
        <v>1190</v>
      </c>
      <c r="D4" s="7"/>
      <c r="E4" s="7"/>
      <c r="F4" s="7"/>
      <c r="G4" s="7"/>
      <c r="H4" s="7"/>
      <c r="I4" s="7"/>
      <c r="J4" s="7"/>
    </row>
    <row r="5" ht="30" customHeight="1" spans="1:10">
      <c r="A5" s="6" t="s">
        <v>886</v>
      </c>
      <c r="B5" s="6"/>
      <c r="C5" s="8" t="s">
        <v>1082</v>
      </c>
      <c r="D5" s="8"/>
      <c r="E5" s="8"/>
      <c r="F5" s="6" t="s">
        <v>888</v>
      </c>
      <c r="G5" s="7" t="s">
        <v>1082</v>
      </c>
      <c r="H5" s="7"/>
      <c r="I5" s="7"/>
      <c r="J5" s="7"/>
    </row>
    <row r="6" ht="30" customHeight="1" spans="1:10">
      <c r="A6" s="6" t="s">
        <v>889</v>
      </c>
      <c r="B6" s="6"/>
      <c r="C6" s="6"/>
      <c r="D6" s="6" t="s">
        <v>798</v>
      </c>
      <c r="E6" s="6" t="s">
        <v>706</v>
      </c>
      <c r="F6" s="6" t="s">
        <v>890</v>
      </c>
      <c r="G6" s="6" t="s">
        <v>891</v>
      </c>
      <c r="H6" s="6" t="s">
        <v>892</v>
      </c>
      <c r="I6" s="6" t="s">
        <v>893</v>
      </c>
      <c r="J6" s="6"/>
    </row>
    <row r="7" ht="30" customHeight="1" spans="1:10">
      <c r="A7" s="6"/>
      <c r="B7" s="6"/>
      <c r="C7" s="9" t="s">
        <v>807</v>
      </c>
      <c r="D7" s="10">
        <v>378000</v>
      </c>
      <c r="E7" s="10">
        <v>378000</v>
      </c>
      <c r="F7" s="10">
        <v>378000</v>
      </c>
      <c r="G7" s="11">
        <v>10</v>
      </c>
      <c r="H7" s="12" t="str">
        <f t="shared" ref="H7:H10" si="0">IF(E7&gt;0,ROUND(F7/E7,3)*100&amp;"%","—")</f>
        <v>100%</v>
      </c>
      <c r="I7" s="37">
        <v>10</v>
      </c>
      <c r="J7" s="37"/>
    </row>
    <row r="8" ht="30" customHeight="1" spans="1:10">
      <c r="A8" s="6"/>
      <c r="B8" s="6"/>
      <c r="C8" s="9" t="s">
        <v>809</v>
      </c>
      <c r="D8" s="10">
        <v>378000</v>
      </c>
      <c r="E8" s="13">
        <v>378000</v>
      </c>
      <c r="F8" s="13">
        <v>378000</v>
      </c>
      <c r="G8" s="6" t="s">
        <v>710</v>
      </c>
      <c r="H8" s="14" t="str">
        <f t="shared" si="0"/>
        <v>100%</v>
      </c>
      <c r="I8" s="37" t="s">
        <v>710</v>
      </c>
      <c r="J8" s="37"/>
    </row>
    <row r="9" ht="30" customHeight="1" spans="1:10">
      <c r="A9" s="6"/>
      <c r="B9" s="6"/>
      <c r="C9" s="9" t="s">
        <v>1120</v>
      </c>
      <c r="D9" s="15">
        <v>0</v>
      </c>
      <c r="E9" s="15">
        <v>0</v>
      </c>
      <c r="F9" s="15">
        <v>0</v>
      </c>
      <c r="G9" s="6" t="s">
        <v>710</v>
      </c>
      <c r="H9" s="12" t="str">
        <f t="shared" si="0"/>
        <v>—</v>
      </c>
      <c r="I9" s="37" t="s">
        <v>710</v>
      </c>
      <c r="J9" s="37"/>
    </row>
    <row r="10" ht="30" customHeight="1" spans="1:10">
      <c r="A10" s="6"/>
      <c r="B10" s="6"/>
      <c r="C10" s="9" t="s">
        <v>896</v>
      </c>
      <c r="D10" s="15">
        <v>0</v>
      </c>
      <c r="E10" s="15">
        <v>0</v>
      </c>
      <c r="F10" s="15">
        <v>0</v>
      </c>
      <c r="G10" s="6" t="s">
        <v>710</v>
      </c>
      <c r="H10" s="12" t="str">
        <f t="shared" si="0"/>
        <v>—</v>
      </c>
      <c r="I10" s="37" t="s">
        <v>710</v>
      </c>
      <c r="J10" s="37"/>
    </row>
    <row r="11" s="1" customFormat="1" ht="28.5" customHeight="1" spans="1:10">
      <c r="A11" s="16" t="s">
        <v>931</v>
      </c>
      <c r="B11" s="17" t="s">
        <v>898</v>
      </c>
      <c r="C11" s="17"/>
      <c r="D11" s="17"/>
      <c r="E11" s="17"/>
      <c r="F11" s="17" t="s">
        <v>899</v>
      </c>
      <c r="G11" s="17"/>
      <c r="H11" s="17"/>
      <c r="I11" s="17"/>
      <c r="J11" s="17"/>
    </row>
    <row r="12" s="1" customFormat="1" ht="51.95" customHeight="1" spans="1:10">
      <c r="A12" s="18"/>
      <c r="B12" s="19" t="s">
        <v>1191</v>
      </c>
      <c r="C12" s="20"/>
      <c r="D12" s="20"/>
      <c r="E12" s="20"/>
      <c r="F12" s="20"/>
      <c r="G12" s="19" t="s">
        <v>1191</v>
      </c>
      <c r="H12" s="20"/>
      <c r="I12" s="20"/>
      <c r="J12" s="20"/>
    </row>
    <row r="13" s="1" customFormat="1" ht="28.5" customHeight="1" spans="1:10">
      <c r="A13" s="21" t="s">
        <v>816</v>
      </c>
      <c r="B13" s="17"/>
      <c r="C13" s="17"/>
      <c r="D13" s="17" t="s">
        <v>902</v>
      </c>
      <c r="E13" s="17"/>
      <c r="F13" s="17"/>
      <c r="G13" s="17" t="s">
        <v>820</v>
      </c>
      <c r="H13" s="17" t="s">
        <v>891</v>
      </c>
      <c r="I13" s="17" t="s">
        <v>893</v>
      </c>
      <c r="J13" s="30" t="s">
        <v>934</v>
      </c>
    </row>
    <row r="14" s="1" customFormat="1" ht="28.5" customHeight="1" spans="1:10">
      <c r="A14" s="22" t="s">
        <v>822</v>
      </c>
      <c r="B14" s="23" t="s">
        <v>823</v>
      </c>
      <c r="C14" s="17" t="s">
        <v>824</v>
      </c>
      <c r="D14" s="17" t="s">
        <v>817</v>
      </c>
      <c r="E14" s="17" t="s">
        <v>818</v>
      </c>
      <c r="F14" s="17" t="s">
        <v>819</v>
      </c>
      <c r="G14" s="23"/>
      <c r="H14" s="23"/>
      <c r="I14" s="17"/>
      <c r="J14" s="30"/>
    </row>
    <row r="15" s="1" customFormat="1" ht="38.1" customHeight="1" spans="1:10">
      <c r="A15" s="24" t="s">
        <v>825</v>
      </c>
      <c r="B15" s="24" t="s">
        <v>826</v>
      </c>
      <c r="C15" s="19" t="s">
        <v>973</v>
      </c>
      <c r="D15" s="25" t="s">
        <v>834</v>
      </c>
      <c r="E15" s="13">
        <v>378000</v>
      </c>
      <c r="F15" s="26" t="s">
        <v>908</v>
      </c>
      <c r="G15" s="13">
        <v>378000</v>
      </c>
      <c r="H15" s="24">
        <v>30</v>
      </c>
      <c r="I15" s="17">
        <v>30</v>
      </c>
      <c r="J15" s="30"/>
    </row>
    <row r="16" s="1" customFormat="1" ht="28.8" spans="1:10">
      <c r="A16" s="24" t="s">
        <v>863</v>
      </c>
      <c r="B16" s="24" t="s">
        <v>868</v>
      </c>
      <c r="C16" s="27" t="s">
        <v>1192</v>
      </c>
      <c r="D16" s="25"/>
      <c r="E16" s="28" t="s">
        <v>1050</v>
      </c>
      <c r="F16" s="17" t="s">
        <v>841</v>
      </c>
      <c r="G16" s="28" t="s">
        <v>1050</v>
      </c>
      <c r="H16" s="17">
        <v>30</v>
      </c>
      <c r="I16" s="17">
        <v>30</v>
      </c>
      <c r="J16" s="33"/>
    </row>
    <row r="17" s="1" customFormat="1" ht="29.1" customHeight="1" spans="1:10">
      <c r="A17" s="24" t="s">
        <v>874</v>
      </c>
      <c r="B17" s="29" t="s">
        <v>940</v>
      </c>
      <c r="C17" s="19" t="s">
        <v>975</v>
      </c>
      <c r="D17" s="30"/>
      <c r="E17" s="31" t="s">
        <v>941</v>
      </c>
      <c r="F17" s="17" t="s">
        <v>841</v>
      </c>
      <c r="G17" s="32">
        <v>0.95</v>
      </c>
      <c r="H17" s="17">
        <v>30</v>
      </c>
      <c r="I17" s="17">
        <v>30</v>
      </c>
      <c r="J17" s="33"/>
    </row>
    <row r="18" s="1" customFormat="1" ht="28.5" customHeight="1" spans="1:10">
      <c r="A18" s="21" t="s">
        <v>918</v>
      </c>
      <c r="B18" s="17"/>
      <c r="C18" s="17"/>
      <c r="D18" s="33" t="s">
        <v>791</v>
      </c>
      <c r="E18" s="34"/>
      <c r="F18" s="34"/>
      <c r="G18" s="34"/>
      <c r="H18" s="34"/>
      <c r="I18" s="34"/>
      <c r="J18" s="34"/>
    </row>
    <row r="19" s="1" customFormat="1" ht="28.5" customHeight="1" spans="1:10">
      <c r="A19" s="21" t="s">
        <v>920</v>
      </c>
      <c r="B19" s="17"/>
      <c r="C19" s="17"/>
      <c r="D19" s="17"/>
      <c r="E19" s="17"/>
      <c r="F19" s="17"/>
      <c r="G19" s="17"/>
      <c r="H19" s="17" t="s">
        <v>847</v>
      </c>
      <c r="I19" s="17">
        <v>100</v>
      </c>
      <c r="J19" s="38" t="s">
        <v>921</v>
      </c>
    </row>
    <row r="20" s="1" customFormat="1" ht="14.25" customHeight="1" spans="1:10">
      <c r="A20" s="35" t="s">
        <v>878</v>
      </c>
      <c r="B20" s="35"/>
      <c r="C20" s="35"/>
      <c r="D20" s="35"/>
      <c r="E20" s="35"/>
      <c r="F20" s="35"/>
      <c r="G20" s="35"/>
      <c r="H20" s="35"/>
      <c r="I20" s="35"/>
      <c r="J20" s="35"/>
    </row>
    <row r="21" s="1" customFormat="1" ht="14.25" customHeight="1" spans="1:10">
      <c r="A21" s="35" t="s">
        <v>879</v>
      </c>
      <c r="B21" s="35"/>
      <c r="C21" s="35"/>
      <c r="D21" s="35"/>
      <c r="E21" s="35"/>
      <c r="F21" s="35"/>
      <c r="G21" s="35"/>
      <c r="H21" s="35"/>
      <c r="I21" s="35"/>
      <c r="J21" s="35"/>
    </row>
    <row r="22" s="1" customFormat="1" ht="14.25" customHeight="1" spans="1:10">
      <c r="A22" s="35" t="s">
        <v>880</v>
      </c>
      <c r="B22" s="35"/>
      <c r="C22" s="35"/>
      <c r="D22" s="35"/>
      <c r="E22" s="35"/>
      <c r="F22" s="35"/>
      <c r="G22" s="35"/>
      <c r="H22" s="35"/>
      <c r="I22" s="35"/>
      <c r="J22" s="35"/>
    </row>
    <row r="23" s="1" customFormat="1" ht="14.25" customHeight="1" spans="1:10">
      <c r="A23" s="35" t="s">
        <v>942</v>
      </c>
      <c r="B23" s="35"/>
      <c r="C23" s="35"/>
      <c r="D23" s="35"/>
      <c r="E23" s="35"/>
      <c r="F23" s="35"/>
      <c r="G23" s="35"/>
      <c r="H23" s="35"/>
      <c r="I23" s="35"/>
      <c r="J23" s="35"/>
    </row>
    <row r="24" s="1" customFormat="1" ht="14.25" customHeight="1" spans="1:10">
      <c r="A24" s="35" t="s">
        <v>943</v>
      </c>
      <c r="B24" s="35"/>
      <c r="C24" s="35"/>
      <c r="D24" s="35"/>
      <c r="E24" s="35"/>
      <c r="F24" s="35"/>
      <c r="G24" s="35"/>
      <c r="H24" s="35"/>
      <c r="I24" s="35"/>
      <c r="J24" s="35"/>
    </row>
    <row r="25" s="1" customFormat="1" ht="14.25" customHeight="1" spans="1:10">
      <c r="A25" s="35" t="s">
        <v>944</v>
      </c>
      <c r="B25" s="35"/>
      <c r="C25" s="35"/>
      <c r="D25" s="35"/>
      <c r="E25" s="35"/>
      <c r="F25" s="35"/>
      <c r="G25" s="35"/>
      <c r="H25" s="35"/>
      <c r="I25" s="35"/>
      <c r="J25" s="35"/>
    </row>
    <row r="26" s="1" customFormat="1" ht="14.25" customHeight="1"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C5" sqref="C5:J5"/>
    </sheetView>
  </sheetViews>
  <sheetFormatPr defaultColWidth="9" defaultRowHeight="14.4"/>
  <cols>
    <col min="1" max="1" width="12.8796296296296" style="2" customWidth="1"/>
    <col min="2" max="2" width="15" style="2" customWidth="1"/>
    <col min="3" max="3" width="23.3796296296296" style="2" customWidth="1"/>
    <col min="4" max="4" width="14.3796296296296" style="2" customWidth="1"/>
    <col min="5" max="5" width="17.6296296296296" style="2" customWidth="1"/>
    <col min="6" max="6" width="13.1296296296296" style="2" customWidth="1"/>
    <col min="7" max="7" width="17.6296296296296" style="2" customWidth="1"/>
    <col min="8" max="10" width="10.6296296296296" style="2" customWidth="1"/>
    <col min="11" max="16384" width="9" style="2"/>
  </cols>
  <sheetData>
    <row r="1" spans="1:10">
      <c r="A1" s="3"/>
      <c r="B1" s="4"/>
      <c r="C1" s="4"/>
      <c r="D1" s="4"/>
      <c r="E1" s="4"/>
      <c r="F1" s="4"/>
      <c r="G1" s="4"/>
      <c r="H1" s="4"/>
      <c r="I1" s="4"/>
      <c r="J1" s="4"/>
    </row>
    <row r="2" spans="1:10">
      <c r="A2" s="5" t="s">
        <v>882</v>
      </c>
      <c r="B2" s="5"/>
      <c r="C2" s="5"/>
      <c r="D2" s="5"/>
      <c r="E2" s="5"/>
      <c r="F2" s="5"/>
      <c r="G2" s="5"/>
      <c r="H2" s="5"/>
      <c r="I2" s="5"/>
      <c r="J2" s="5"/>
    </row>
    <row r="3" ht="30" customHeight="1" spans="1:10">
      <c r="A3" s="5"/>
      <c r="B3" s="5"/>
      <c r="C3" s="5"/>
      <c r="D3" s="5"/>
      <c r="E3" s="5"/>
      <c r="F3" s="5"/>
      <c r="G3" s="5"/>
      <c r="H3" s="5"/>
      <c r="I3" s="5"/>
      <c r="J3" s="36" t="s">
        <v>883</v>
      </c>
    </row>
    <row r="4" ht="30" customHeight="1" spans="1:10">
      <c r="A4" s="6" t="s">
        <v>884</v>
      </c>
      <c r="B4" s="6"/>
      <c r="C4" s="7" t="s">
        <v>1193</v>
      </c>
      <c r="D4" s="7"/>
      <c r="E4" s="7"/>
      <c r="F4" s="7"/>
      <c r="G4" s="7"/>
      <c r="H4" s="7"/>
      <c r="I4" s="7"/>
      <c r="J4" s="7"/>
    </row>
    <row r="5" ht="30" customHeight="1" spans="1:10">
      <c r="A5" s="6" t="s">
        <v>886</v>
      </c>
      <c r="B5" s="6"/>
      <c r="C5" s="8" t="s">
        <v>1082</v>
      </c>
      <c r="D5" s="8"/>
      <c r="E5" s="8"/>
      <c r="F5" s="6" t="s">
        <v>888</v>
      </c>
      <c r="G5" s="7" t="s">
        <v>1082</v>
      </c>
      <c r="H5" s="7"/>
      <c r="I5" s="7"/>
      <c r="J5" s="7"/>
    </row>
    <row r="6" ht="30" customHeight="1" spans="1:10">
      <c r="A6" s="6" t="s">
        <v>889</v>
      </c>
      <c r="B6" s="6"/>
      <c r="C6" s="6"/>
      <c r="D6" s="6" t="s">
        <v>798</v>
      </c>
      <c r="E6" s="6" t="s">
        <v>706</v>
      </c>
      <c r="F6" s="6" t="s">
        <v>890</v>
      </c>
      <c r="G6" s="6" t="s">
        <v>891</v>
      </c>
      <c r="H6" s="6" t="s">
        <v>892</v>
      </c>
      <c r="I6" s="6" t="s">
        <v>893</v>
      </c>
      <c r="J6" s="6"/>
    </row>
    <row r="7" ht="30" customHeight="1" spans="1:10">
      <c r="A7" s="6"/>
      <c r="B7" s="6"/>
      <c r="C7" s="9" t="s">
        <v>807</v>
      </c>
      <c r="D7" s="10">
        <v>14980</v>
      </c>
      <c r="E7" s="10">
        <v>14980</v>
      </c>
      <c r="F7" s="10">
        <v>14980</v>
      </c>
      <c r="G7" s="11">
        <v>10</v>
      </c>
      <c r="H7" s="12" t="str">
        <f t="shared" ref="H7:H10" si="0">IF(E7&gt;0,ROUND(F7/E7,3)*100&amp;"%","—")</f>
        <v>100%</v>
      </c>
      <c r="I7" s="37">
        <v>10</v>
      </c>
      <c r="J7" s="37"/>
    </row>
    <row r="8" ht="30" customHeight="1" spans="1:10">
      <c r="A8" s="6"/>
      <c r="B8" s="6"/>
      <c r="C8" s="9" t="s">
        <v>809</v>
      </c>
      <c r="D8" s="10">
        <v>14980</v>
      </c>
      <c r="E8" s="13">
        <v>14980</v>
      </c>
      <c r="F8" s="13">
        <v>14980</v>
      </c>
      <c r="G8" s="6" t="s">
        <v>710</v>
      </c>
      <c r="H8" s="14" t="str">
        <f t="shared" si="0"/>
        <v>100%</v>
      </c>
      <c r="I8" s="37" t="s">
        <v>710</v>
      </c>
      <c r="J8" s="37"/>
    </row>
    <row r="9" ht="30" customHeight="1" spans="1:10">
      <c r="A9" s="6"/>
      <c r="B9" s="6"/>
      <c r="C9" s="9" t="s">
        <v>1120</v>
      </c>
      <c r="D9" s="15">
        <v>0</v>
      </c>
      <c r="E9" s="15">
        <v>0</v>
      </c>
      <c r="F9" s="15">
        <v>0</v>
      </c>
      <c r="G9" s="6" t="s">
        <v>710</v>
      </c>
      <c r="H9" s="12" t="str">
        <f t="shared" si="0"/>
        <v>—</v>
      </c>
      <c r="I9" s="37" t="s">
        <v>710</v>
      </c>
      <c r="J9" s="37"/>
    </row>
    <row r="10" ht="30" customHeight="1" spans="1:10">
      <c r="A10" s="6"/>
      <c r="B10" s="6"/>
      <c r="C10" s="9" t="s">
        <v>896</v>
      </c>
      <c r="D10" s="15">
        <v>0</v>
      </c>
      <c r="E10" s="15">
        <v>0</v>
      </c>
      <c r="F10" s="15">
        <v>0</v>
      </c>
      <c r="G10" s="6" t="s">
        <v>710</v>
      </c>
      <c r="H10" s="12" t="str">
        <f t="shared" si="0"/>
        <v>—</v>
      </c>
      <c r="I10" s="37" t="s">
        <v>710</v>
      </c>
      <c r="J10" s="37"/>
    </row>
    <row r="11" s="1" customFormat="1" ht="28.5" customHeight="1" spans="1:10">
      <c r="A11" s="16" t="s">
        <v>931</v>
      </c>
      <c r="B11" s="17" t="s">
        <v>898</v>
      </c>
      <c r="C11" s="17"/>
      <c r="D11" s="17"/>
      <c r="E11" s="17"/>
      <c r="F11" s="17" t="s">
        <v>899</v>
      </c>
      <c r="G11" s="17"/>
      <c r="H11" s="17"/>
      <c r="I11" s="17"/>
      <c r="J11" s="17"/>
    </row>
    <row r="12" s="1" customFormat="1" ht="51.95" customHeight="1" spans="1:10">
      <c r="A12" s="18"/>
      <c r="B12" s="19" t="s">
        <v>1194</v>
      </c>
      <c r="C12" s="20"/>
      <c r="D12" s="20"/>
      <c r="E12" s="20"/>
      <c r="F12" s="20"/>
      <c r="G12" s="19" t="s">
        <v>1194</v>
      </c>
      <c r="H12" s="20"/>
      <c r="I12" s="20"/>
      <c r="J12" s="20"/>
    </row>
    <row r="13" s="1" customFormat="1" ht="28.5" customHeight="1" spans="1:10">
      <c r="A13" s="21" t="s">
        <v>816</v>
      </c>
      <c r="B13" s="17"/>
      <c r="C13" s="17"/>
      <c r="D13" s="17" t="s">
        <v>902</v>
      </c>
      <c r="E13" s="17"/>
      <c r="F13" s="17"/>
      <c r="G13" s="17" t="s">
        <v>820</v>
      </c>
      <c r="H13" s="17" t="s">
        <v>891</v>
      </c>
      <c r="I13" s="17" t="s">
        <v>893</v>
      </c>
      <c r="J13" s="30" t="s">
        <v>934</v>
      </c>
    </row>
    <row r="14" s="1" customFormat="1" ht="28.5" customHeight="1" spans="1:10">
      <c r="A14" s="22" t="s">
        <v>822</v>
      </c>
      <c r="B14" s="23" t="s">
        <v>823</v>
      </c>
      <c r="C14" s="17" t="s">
        <v>824</v>
      </c>
      <c r="D14" s="17" t="s">
        <v>817</v>
      </c>
      <c r="E14" s="17" t="s">
        <v>818</v>
      </c>
      <c r="F14" s="17" t="s">
        <v>819</v>
      </c>
      <c r="G14" s="23"/>
      <c r="H14" s="23"/>
      <c r="I14" s="17"/>
      <c r="J14" s="30"/>
    </row>
    <row r="15" s="1" customFormat="1" ht="38.1" customHeight="1" spans="1:10">
      <c r="A15" s="24" t="s">
        <v>825</v>
      </c>
      <c r="B15" s="24" t="s">
        <v>826</v>
      </c>
      <c r="C15" s="19" t="s">
        <v>973</v>
      </c>
      <c r="D15" s="25" t="s">
        <v>834</v>
      </c>
      <c r="E15" s="13">
        <v>14980</v>
      </c>
      <c r="F15" s="26" t="s">
        <v>908</v>
      </c>
      <c r="G15" s="13">
        <v>14980</v>
      </c>
      <c r="H15" s="24">
        <v>30</v>
      </c>
      <c r="I15" s="17">
        <v>30</v>
      </c>
      <c r="J15" s="30"/>
    </row>
    <row r="16" s="1" customFormat="1" ht="28.8" spans="1:10">
      <c r="A16" s="24" t="s">
        <v>863</v>
      </c>
      <c r="B16" s="24" t="s">
        <v>868</v>
      </c>
      <c r="C16" s="27" t="s">
        <v>1194</v>
      </c>
      <c r="D16" s="25"/>
      <c r="E16" s="28" t="s">
        <v>1050</v>
      </c>
      <c r="F16" s="17" t="s">
        <v>841</v>
      </c>
      <c r="G16" s="28" t="s">
        <v>1050</v>
      </c>
      <c r="H16" s="17">
        <v>30</v>
      </c>
      <c r="I16" s="17">
        <v>30</v>
      </c>
      <c r="J16" s="33"/>
    </row>
    <row r="17" s="1" customFormat="1" ht="29.1" customHeight="1" spans="1:10">
      <c r="A17" s="24" t="s">
        <v>874</v>
      </c>
      <c r="B17" s="29" t="s">
        <v>940</v>
      </c>
      <c r="C17" s="19" t="s">
        <v>975</v>
      </c>
      <c r="D17" s="30"/>
      <c r="E17" s="31" t="s">
        <v>941</v>
      </c>
      <c r="F17" s="17" t="s">
        <v>841</v>
      </c>
      <c r="G17" s="32">
        <v>0.95</v>
      </c>
      <c r="H17" s="17">
        <v>30</v>
      </c>
      <c r="I17" s="17">
        <v>30</v>
      </c>
      <c r="J17" s="33"/>
    </row>
    <row r="18" s="1" customFormat="1" ht="28.5" customHeight="1" spans="1:10">
      <c r="A18" s="21" t="s">
        <v>918</v>
      </c>
      <c r="B18" s="17"/>
      <c r="C18" s="17"/>
      <c r="D18" s="33" t="s">
        <v>791</v>
      </c>
      <c r="E18" s="34"/>
      <c r="F18" s="34"/>
      <c r="G18" s="34"/>
      <c r="H18" s="34"/>
      <c r="I18" s="34"/>
      <c r="J18" s="34"/>
    </row>
    <row r="19" s="1" customFormat="1" ht="28.5" customHeight="1" spans="1:10">
      <c r="A19" s="21" t="s">
        <v>920</v>
      </c>
      <c r="B19" s="17"/>
      <c r="C19" s="17"/>
      <c r="D19" s="17"/>
      <c r="E19" s="17"/>
      <c r="F19" s="17"/>
      <c r="G19" s="17"/>
      <c r="H19" s="17" t="s">
        <v>847</v>
      </c>
      <c r="I19" s="17">
        <v>100</v>
      </c>
      <c r="J19" s="38" t="s">
        <v>921</v>
      </c>
    </row>
    <row r="20" s="1" customFormat="1" ht="14.25" customHeight="1" spans="1:10">
      <c r="A20" s="35" t="s">
        <v>878</v>
      </c>
      <c r="B20" s="35"/>
      <c r="C20" s="35"/>
      <c r="D20" s="35"/>
      <c r="E20" s="35"/>
      <c r="F20" s="35"/>
      <c r="G20" s="35"/>
      <c r="H20" s="35"/>
      <c r="I20" s="35"/>
      <c r="J20" s="35"/>
    </row>
    <row r="21" s="1" customFormat="1" ht="14.25" customHeight="1" spans="1:10">
      <c r="A21" s="35" t="s">
        <v>879</v>
      </c>
      <c r="B21" s="35"/>
      <c r="C21" s="35"/>
      <c r="D21" s="35"/>
      <c r="E21" s="35"/>
      <c r="F21" s="35"/>
      <c r="G21" s="35"/>
      <c r="H21" s="35"/>
      <c r="I21" s="35"/>
      <c r="J21" s="35"/>
    </row>
    <row r="22" s="1" customFormat="1" ht="14.25" customHeight="1" spans="1:10">
      <c r="A22" s="35" t="s">
        <v>880</v>
      </c>
      <c r="B22" s="35"/>
      <c r="C22" s="35"/>
      <c r="D22" s="35"/>
      <c r="E22" s="35"/>
      <c r="F22" s="35"/>
      <c r="G22" s="35"/>
      <c r="H22" s="35"/>
      <c r="I22" s="35"/>
      <c r="J22" s="35"/>
    </row>
    <row r="23" s="1" customFormat="1" ht="14.25" customHeight="1" spans="1:10">
      <c r="A23" s="35" t="s">
        <v>942</v>
      </c>
      <c r="B23" s="35"/>
      <c r="C23" s="35"/>
      <c r="D23" s="35"/>
      <c r="E23" s="35"/>
      <c r="F23" s="35"/>
      <c r="G23" s="35"/>
      <c r="H23" s="35"/>
      <c r="I23" s="35"/>
      <c r="J23" s="35"/>
    </row>
    <row r="24" s="1" customFormat="1" ht="14.25" customHeight="1" spans="1:10">
      <c r="A24" s="35" t="s">
        <v>943</v>
      </c>
      <c r="B24" s="35"/>
      <c r="C24" s="35"/>
      <c r="D24" s="35"/>
      <c r="E24" s="35"/>
      <c r="F24" s="35"/>
      <c r="G24" s="35"/>
      <c r="H24" s="35"/>
      <c r="I24" s="35"/>
      <c r="J24" s="35"/>
    </row>
    <row r="25" s="1" customFormat="1" ht="14.25" customHeight="1" spans="1:10">
      <c r="A25" s="35" t="s">
        <v>944</v>
      </c>
      <c r="B25" s="35"/>
      <c r="C25" s="35"/>
      <c r="D25" s="35"/>
      <c r="E25" s="35"/>
      <c r="F25" s="35"/>
      <c r="G25" s="35"/>
      <c r="H25" s="35"/>
      <c r="I25" s="35"/>
      <c r="J25" s="35"/>
    </row>
    <row r="26" s="1" customFormat="1" ht="14.25" customHeight="1"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N10" sqref="N10"/>
    </sheetView>
  </sheetViews>
  <sheetFormatPr defaultColWidth="9" defaultRowHeight="14.4"/>
  <cols>
    <col min="1" max="1" width="12.8796296296296" style="2" customWidth="1"/>
    <col min="2" max="2" width="15" style="2" customWidth="1"/>
    <col min="3" max="3" width="23.3796296296296" style="2" customWidth="1"/>
    <col min="4" max="4" width="14.1296296296296" style="2" customWidth="1"/>
    <col min="5" max="5" width="17.6296296296296" style="2" customWidth="1"/>
    <col min="6" max="6" width="13.1296296296296" style="2" customWidth="1"/>
    <col min="7" max="7" width="17.6296296296296" style="2" customWidth="1"/>
    <col min="8" max="10" width="10.6296296296296" style="2" customWidth="1"/>
    <col min="11" max="16384" width="9" style="2"/>
  </cols>
  <sheetData>
    <row r="1" spans="1:10">
      <c r="A1" s="3"/>
      <c r="B1" s="4"/>
      <c r="C1" s="4"/>
      <c r="D1" s="4"/>
      <c r="E1" s="4"/>
      <c r="F1" s="4"/>
      <c r="G1" s="4"/>
      <c r="H1" s="4"/>
      <c r="I1" s="4"/>
      <c r="J1" s="4"/>
    </row>
    <row r="2" spans="1:10">
      <c r="A2" s="5" t="s">
        <v>882</v>
      </c>
      <c r="B2" s="5"/>
      <c r="C2" s="5"/>
      <c r="D2" s="5"/>
      <c r="E2" s="5"/>
      <c r="F2" s="5"/>
      <c r="G2" s="5"/>
      <c r="H2" s="5"/>
      <c r="I2" s="5"/>
      <c r="J2" s="5"/>
    </row>
    <row r="3" ht="30" customHeight="1" spans="1:10">
      <c r="A3" s="5"/>
      <c r="B3" s="5"/>
      <c r="C3" s="5"/>
      <c r="D3" s="5"/>
      <c r="E3" s="5"/>
      <c r="F3" s="5"/>
      <c r="G3" s="5"/>
      <c r="H3" s="5"/>
      <c r="I3" s="5"/>
      <c r="J3" s="36" t="s">
        <v>883</v>
      </c>
    </row>
    <row r="4" ht="30" customHeight="1" spans="1:10">
      <c r="A4" s="6" t="s">
        <v>884</v>
      </c>
      <c r="B4" s="6"/>
      <c r="C4" s="7" t="s">
        <v>1193</v>
      </c>
      <c r="D4" s="7"/>
      <c r="E4" s="7"/>
      <c r="F4" s="7"/>
      <c r="G4" s="7"/>
      <c r="H4" s="7"/>
      <c r="I4" s="7"/>
      <c r="J4" s="7"/>
    </row>
    <row r="5" ht="30" customHeight="1" spans="1:10">
      <c r="A5" s="6" t="s">
        <v>886</v>
      </c>
      <c r="B5" s="6"/>
      <c r="C5" s="8" t="s">
        <v>1082</v>
      </c>
      <c r="D5" s="8"/>
      <c r="E5" s="8"/>
      <c r="F5" s="6" t="s">
        <v>888</v>
      </c>
      <c r="G5" s="7" t="s">
        <v>1082</v>
      </c>
      <c r="H5" s="7"/>
      <c r="I5" s="7"/>
      <c r="J5" s="7"/>
    </row>
    <row r="6" ht="30" customHeight="1" spans="1:10">
      <c r="A6" s="6" t="s">
        <v>889</v>
      </c>
      <c r="B6" s="6"/>
      <c r="C6" s="6"/>
      <c r="D6" s="6" t="s">
        <v>798</v>
      </c>
      <c r="E6" s="6" t="s">
        <v>706</v>
      </c>
      <c r="F6" s="6" t="s">
        <v>890</v>
      </c>
      <c r="G6" s="6" t="s">
        <v>891</v>
      </c>
      <c r="H6" s="6" t="s">
        <v>892</v>
      </c>
      <c r="I6" s="6" t="s">
        <v>893</v>
      </c>
      <c r="J6" s="6"/>
    </row>
    <row r="7" ht="30" customHeight="1" spans="1:10">
      <c r="A7" s="6"/>
      <c r="B7" s="6"/>
      <c r="C7" s="9" t="s">
        <v>807</v>
      </c>
      <c r="D7" s="10">
        <v>14980</v>
      </c>
      <c r="E7" s="10">
        <v>14980</v>
      </c>
      <c r="F7" s="10">
        <v>14980</v>
      </c>
      <c r="G7" s="11">
        <v>10</v>
      </c>
      <c r="H7" s="12" t="str">
        <f t="shared" ref="H7:H10" si="0">IF(E7&gt;0,ROUND(F7/E7,3)*100&amp;"%","—")</f>
        <v>100%</v>
      </c>
      <c r="I7" s="37">
        <v>10</v>
      </c>
      <c r="J7" s="37"/>
    </row>
    <row r="8" ht="30" customHeight="1" spans="1:10">
      <c r="A8" s="6"/>
      <c r="B8" s="6"/>
      <c r="C8" s="9" t="s">
        <v>809</v>
      </c>
      <c r="D8" s="10">
        <v>14980</v>
      </c>
      <c r="E8" s="13">
        <v>14980</v>
      </c>
      <c r="F8" s="13">
        <v>14980</v>
      </c>
      <c r="G8" s="6" t="s">
        <v>710</v>
      </c>
      <c r="H8" s="14" t="str">
        <f t="shared" si="0"/>
        <v>100%</v>
      </c>
      <c r="I8" s="37" t="s">
        <v>710</v>
      </c>
      <c r="J8" s="37"/>
    </row>
    <row r="9" ht="30" customHeight="1" spans="1:10">
      <c r="A9" s="6"/>
      <c r="B9" s="6"/>
      <c r="C9" s="9" t="s">
        <v>1120</v>
      </c>
      <c r="D9" s="15">
        <v>0</v>
      </c>
      <c r="E9" s="15">
        <v>0</v>
      </c>
      <c r="F9" s="15">
        <v>0</v>
      </c>
      <c r="G9" s="6" t="s">
        <v>710</v>
      </c>
      <c r="H9" s="12" t="str">
        <f t="shared" si="0"/>
        <v>—</v>
      </c>
      <c r="I9" s="37" t="s">
        <v>710</v>
      </c>
      <c r="J9" s="37"/>
    </row>
    <row r="10" ht="30" customHeight="1" spans="1:10">
      <c r="A10" s="6"/>
      <c r="B10" s="6"/>
      <c r="C10" s="9" t="s">
        <v>896</v>
      </c>
      <c r="D10" s="15">
        <v>0</v>
      </c>
      <c r="E10" s="15">
        <v>0</v>
      </c>
      <c r="F10" s="15">
        <v>0</v>
      </c>
      <c r="G10" s="6" t="s">
        <v>710</v>
      </c>
      <c r="H10" s="12" t="str">
        <f t="shared" si="0"/>
        <v>—</v>
      </c>
      <c r="I10" s="37" t="s">
        <v>710</v>
      </c>
      <c r="J10" s="37"/>
    </row>
    <row r="11" s="1" customFormat="1" ht="28.5" customHeight="1" spans="1:10">
      <c r="A11" s="16" t="s">
        <v>931</v>
      </c>
      <c r="B11" s="17" t="s">
        <v>898</v>
      </c>
      <c r="C11" s="17"/>
      <c r="D11" s="17"/>
      <c r="E11" s="17"/>
      <c r="F11" s="17" t="s">
        <v>899</v>
      </c>
      <c r="G11" s="17"/>
      <c r="H11" s="17"/>
      <c r="I11" s="17"/>
      <c r="J11" s="17"/>
    </row>
    <row r="12" s="1" customFormat="1" ht="51.95" customHeight="1" spans="1:10">
      <c r="A12" s="18"/>
      <c r="B12" s="19" t="s">
        <v>1194</v>
      </c>
      <c r="C12" s="20"/>
      <c r="D12" s="20"/>
      <c r="E12" s="20"/>
      <c r="F12" s="20"/>
      <c r="G12" s="19" t="s">
        <v>1194</v>
      </c>
      <c r="H12" s="20"/>
      <c r="I12" s="20"/>
      <c r="J12" s="20"/>
    </row>
    <row r="13" s="1" customFormat="1" ht="28.5" customHeight="1" spans="1:10">
      <c r="A13" s="21" t="s">
        <v>816</v>
      </c>
      <c r="B13" s="17"/>
      <c r="C13" s="17"/>
      <c r="D13" s="17" t="s">
        <v>902</v>
      </c>
      <c r="E13" s="17"/>
      <c r="F13" s="17"/>
      <c r="G13" s="17" t="s">
        <v>820</v>
      </c>
      <c r="H13" s="17" t="s">
        <v>891</v>
      </c>
      <c r="I13" s="17" t="s">
        <v>893</v>
      </c>
      <c r="J13" s="30" t="s">
        <v>934</v>
      </c>
    </row>
    <row r="14" s="1" customFormat="1" ht="28.5" customHeight="1" spans="1:10">
      <c r="A14" s="22" t="s">
        <v>822</v>
      </c>
      <c r="B14" s="23" t="s">
        <v>823</v>
      </c>
      <c r="C14" s="17" t="s">
        <v>824</v>
      </c>
      <c r="D14" s="17" t="s">
        <v>817</v>
      </c>
      <c r="E14" s="17" t="s">
        <v>818</v>
      </c>
      <c r="F14" s="17" t="s">
        <v>819</v>
      </c>
      <c r="G14" s="23"/>
      <c r="H14" s="23"/>
      <c r="I14" s="17"/>
      <c r="J14" s="30"/>
    </row>
    <row r="15" s="1" customFormat="1" ht="38.1" customHeight="1" spans="1:10">
      <c r="A15" s="24" t="s">
        <v>825</v>
      </c>
      <c r="B15" s="24" t="s">
        <v>826</v>
      </c>
      <c r="C15" s="19" t="s">
        <v>973</v>
      </c>
      <c r="D15" s="25" t="s">
        <v>834</v>
      </c>
      <c r="E15" s="13">
        <v>14980</v>
      </c>
      <c r="F15" s="26" t="s">
        <v>908</v>
      </c>
      <c r="G15" s="13">
        <v>14980</v>
      </c>
      <c r="H15" s="24">
        <v>30</v>
      </c>
      <c r="I15" s="17">
        <v>30</v>
      </c>
      <c r="J15" s="30"/>
    </row>
    <row r="16" s="1" customFormat="1" ht="28.8" spans="1:10">
      <c r="A16" s="24" t="s">
        <v>863</v>
      </c>
      <c r="B16" s="24" t="s">
        <v>868</v>
      </c>
      <c r="C16" s="27" t="s">
        <v>1194</v>
      </c>
      <c r="D16" s="25"/>
      <c r="E16" s="28" t="s">
        <v>1050</v>
      </c>
      <c r="F16" s="17" t="s">
        <v>841</v>
      </c>
      <c r="G16" s="28" t="s">
        <v>1050</v>
      </c>
      <c r="H16" s="17">
        <v>30</v>
      </c>
      <c r="I16" s="17">
        <v>30</v>
      </c>
      <c r="J16" s="33"/>
    </row>
    <row r="17" s="1" customFormat="1" ht="29.1" customHeight="1" spans="1:10">
      <c r="A17" s="24" t="s">
        <v>874</v>
      </c>
      <c r="B17" s="29" t="s">
        <v>940</v>
      </c>
      <c r="C17" s="19" t="s">
        <v>975</v>
      </c>
      <c r="D17" s="30"/>
      <c r="E17" s="31" t="s">
        <v>941</v>
      </c>
      <c r="F17" s="17" t="s">
        <v>841</v>
      </c>
      <c r="G17" s="32">
        <v>0.95</v>
      </c>
      <c r="H17" s="17">
        <v>30</v>
      </c>
      <c r="I17" s="17">
        <v>30</v>
      </c>
      <c r="J17" s="33"/>
    </row>
    <row r="18" s="1" customFormat="1" ht="28.5" customHeight="1" spans="1:10">
      <c r="A18" s="21" t="s">
        <v>918</v>
      </c>
      <c r="B18" s="17"/>
      <c r="C18" s="17"/>
      <c r="D18" s="33" t="s">
        <v>791</v>
      </c>
      <c r="E18" s="34"/>
      <c r="F18" s="34"/>
      <c r="G18" s="34"/>
      <c r="H18" s="34"/>
      <c r="I18" s="34"/>
      <c r="J18" s="34"/>
    </row>
    <row r="19" s="1" customFormat="1" ht="28.5" customHeight="1" spans="1:10">
      <c r="A19" s="21" t="s">
        <v>920</v>
      </c>
      <c r="B19" s="17"/>
      <c r="C19" s="17"/>
      <c r="D19" s="17"/>
      <c r="E19" s="17"/>
      <c r="F19" s="17"/>
      <c r="G19" s="17"/>
      <c r="H19" s="17" t="s">
        <v>847</v>
      </c>
      <c r="I19" s="17">
        <v>100</v>
      </c>
      <c r="J19" s="38" t="s">
        <v>921</v>
      </c>
    </row>
    <row r="20" s="1" customFormat="1" ht="14.25" customHeight="1" spans="1:10">
      <c r="A20" s="35" t="s">
        <v>878</v>
      </c>
      <c r="B20" s="35"/>
      <c r="C20" s="35"/>
      <c r="D20" s="35"/>
      <c r="E20" s="35"/>
      <c r="F20" s="35"/>
      <c r="G20" s="35"/>
      <c r="H20" s="35"/>
      <c r="I20" s="35"/>
      <c r="J20" s="35"/>
    </row>
    <row r="21" s="1" customFormat="1" ht="14.25" customHeight="1" spans="1:10">
      <c r="A21" s="35" t="s">
        <v>879</v>
      </c>
      <c r="B21" s="35"/>
      <c r="C21" s="35"/>
      <c r="D21" s="35"/>
      <c r="E21" s="35"/>
      <c r="F21" s="35"/>
      <c r="G21" s="35"/>
      <c r="H21" s="35"/>
      <c r="I21" s="35"/>
      <c r="J21" s="35"/>
    </row>
    <row r="22" s="1" customFormat="1" ht="14.25" customHeight="1" spans="1:10">
      <c r="A22" s="35" t="s">
        <v>880</v>
      </c>
      <c r="B22" s="35"/>
      <c r="C22" s="35"/>
      <c r="D22" s="35"/>
      <c r="E22" s="35"/>
      <c r="F22" s="35"/>
      <c r="G22" s="35"/>
      <c r="H22" s="35"/>
      <c r="I22" s="35"/>
      <c r="J22" s="35"/>
    </row>
    <row r="23" s="1" customFormat="1" ht="14.25" customHeight="1" spans="1:10">
      <c r="A23" s="35" t="s">
        <v>942</v>
      </c>
      <c r="B23" s="35"/>
      <c r="C23" s="35"/>
      <c r="D23" s="35"/>
      <c r="E23" s="35"/>
      <c r="F23" s="35"/>
      <c r="G23" s="35"/>
      <c r="H23" s="35"/>
      <c r="I23" s="35"/>
      <c r="J23" s="35"/>
    </row>
    <row r="24" s="1" customFormat="1" ht="14.25" customHeight="1" spans="1:10">
      <c r="A24" s="35" t="s">
        <v>943</v>
      </c>
      <c r="B24" s="35"/>
      <c r="C24" s="35"/>
      <c r="D24" s="35"/>
      <c r="E24" s="35"/>
      <c r="F24" s="35"/>
      <c r="G24" s="35"/>
      <c r="H24" s="35"/>
      <c r="I24" s="35"/>
      <c r="J24" s="35"/>
    </row>
    <row r="25" s="1" customFormat="1" ht="14.25" customHeight="1" spans="1:10">
      <c r="A25" s="35" t="s">
        <v>944</v>
      </c>
      <c r="B25" s="35"/>
      <c r="C25" s="35"/>
      <c r="D25" s="35"/>
      <c r="E25" s="35"/>
      <c r="F25" s="35"/>
      <c r="G25" s="35"/>
      <c r="H25" s="35"/>
      <c r="I25" s="35"/>
      <c r="J25" s="35"/>
    </row>
    <row r="26" s="1" customFormat="1" ht="14.25" customHeight="1"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94</vt:i4>
      </vt:variant>
    </vt:vector>
  </HeadingPairs>
  <TitlesOfParts>
    <vt:vector size="9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 项目支出绩效自评表（项目1）</vt:lpstr>
      <vt:lpstr>附表15 项目支出绩效自评表（项目2）</vt:lpstr>
      <vt:lpstr>附表15 项目支出绩效自评表（项目3）</vt:lpstr>
      <vt:lpstr>附表15 项目支出绩效自评表（项目4）</vt:lpstr>
      <vt:lpstr>附表15 项目支出绩效自评表（项目5）</vt:lpstr>
      <vt:lpstr>附表15 项目支出绩效自评表（项目6）</vt:lpstr>
      <vt:lpstr>附表15 项目支出绩效自评表（项目7）</vt:lpstr>
      <vt:lpstr>附表15 项目支出绩效自评表（项目8）</vt:lpstr>
      <vt:lpstr>附表15 项目支出绩效自评表（项目9）</vt:lpstr>
      <vt:lpstr>附表15 项目支出绩效自评表（项目10）</vt:lpstr>
      <vt:lpstr>附表15 项目支出绩效自评表（项目11）</vt:lpstr>
      <vt:lpstr>附表15 项目支出绩效自评表（项目12）</vt:lpstr>
      <vt:lpstr>附表15 项目支出绩效自评表（项目13）</vt:lpstr>
      <vt:lpstr>附表15 项目支出绩效自评表（项目14）</vt:lpstr>
      <vt:lpstr>附表15 项目支出绩效自评表（项目15）</vt:lpstr>
      <vt:lpstr>附表15 项目支出绩效自评表（项目16）</vt:lpstr>
      <vt:lpstr>附表15 项目支出绩效自评表（项目17）</vt:lpstr>
      <vt:lpstr>附表15 项目支出绩效自评表（项目18）</vt:lpstr>
      <vt:lpstr>附表15 项目支出绩效自评表（项目19）</vt:lpstr>
      <vt:lpstr>附表15 项目支出绩效自评表（项目20）</vt:lpstr>
      <vt:lpstr>附表15 项目支出绩效自评表（项目21）</vt:lpstr>
      <vt:lpstr>附表15 项目支出绩效自评表（项目22）</vt:lpstr>
      <vt:lpstr>附表15 项目支出绩效自评表（项目23）</vt:lpstr>
      <vt:lpstr>附表15 项目支出绩效自评表（项目24）</vt:lpstr>
      <vt:lpstr>附表15 项目支出绩效自评表（项目25）</vt:lpstr>
      <vt:lpstr>附表15 项目支出绩效自评表（项目26）</vt:lpstr>
      <vt:lpstr>附表15 项目支出绩效自评表（项目27）</vt:lpstr>
      <vt:lpstr>附表15 项目支出绩效自评表（项目28）</vt:lpstr>
      <vt:lpstr>附表15 项目支出绩效自评表（项目29）</vt:lpstr>
      <vt:lpstr>附表15 项目支出绩效自评表（项目30）</vt:lpstr>
      <vt:lpstr>附表15 项目支出绩效自评表（项目31）</vt:lpstr>
      <vt:lpstr>附表15 项目支出绩效自评表（项目32）</vt:lpstr>
      <vt:lpstr>附表15 项目支出绩效自评表（项目33）</vt:lpstr>
      <vt:lpstr>附表15 项目支出绩效自评表（项目34）</vt:lpstr>
      <vt:lpstr>附表15 项目支出绩效自评表（项目35）</vt:lpstr>
      <vt:lpstr>附表15 项目支出绩效自评表（项目36）</vt:lpstr>
      <vt:lpstr>附表15 项目支出绩效自评表（项目37）</vt:lpstr>
      <vt:lpstr>附表15 项目支出绩效自评表（项目38）</vt:lpstr>
      <vt:lpstr>附表15 项目支出绩效自评表（项目39）</vt:lpstr>
      <vt:lpstr>附表15 项目支出绩效自评表（项目40）</vt:lpstr>
      <vt:lpstr>附表15 项目支出绩效自评表（项目41）</vt:lpstr>
      <vt:lpstr>附表15 项目支出绩效自评表（项目42）</vt:lpstr>
      <vt:lpstr>附表15 项目支出绩效自评表（项目43）</vt:lpstr>
      <vt:lpstr>附表15 项目支出绩效自评表（项目44）</vt:lpstr>
      <vt:lpstr>附表15 项目支出绩效自评表（项目45）</vt:lpstr>
      <vt:lpstr>附表15 项目支出绩效自评表（项目46）</vt:lpstr>
      <vt:lpstr>附表15 项目支出绩效自评表（项目47）</vt:lpstr>
      <vt:lpstr>附表15 项目支出绩效自评表（项目48）</vt:lpstr>
      <vt:lpstr>附表15 项目支出绩效自评表（项目49）</vt:lpstr>
      <vt:lpstr>附表15 项目支出绩效自评表（项目50）</vt:lpstr>
      <vt:lpstr>附表15 项目支出绩效自评表（项目51）</vt:lpstr>
      <vt:lpstr>附表15 项目支出绩效自评表（项目52）</vt:lpstr>
      <vt:lpstr>附表15 项目支出绩效自评表（项目53）</vt:lpstr>
      <vt:lpstr>附表15 项目支出绩效自评表（项目54）</vt:lpstr>
      <vt:lpstr>附表15 项目支出绩效自评表（项目55）</vt:lpstr>
      <vt:lpstr>附表15 项目支出绩效自评表（项目56）</vt:lpstr>
      <vt:lpstr>附表15 项目支出绩效自评表（项目57）</vt:lpstr>
      <vt:lpstr>附表15 项目支出绩效自评表（项目58）</vt:lpstr>
      <vt:lpstr>附表15 项目支出绩效自评表（项目59）</vt:lpstr>
      <vt:lpstr>附表15 项目支出绩效自评表（项目60）</vt:lpstr>
      <vt:lpstr>附表15 项目支出绩效自评表（项目61）</vt:lpstr>
      <vt:lpstr>附表15 项目支出绩效自评表（项目62）</vt:lpstr>
      <vt:lpstr>附表15 项目支出绩效自评表（项目63）</vt:lpstr>
      <vt:lpstr>附表15 项目支出绩效自评表（项目64）</vt:lpstr>
      <vt:lpstr>附表15 项目支出绩效自评表（项目65）</vt:lpstr>
      <vt:lpstr>附表15 项目支出绩效自评表（项目66）</vt:lpstr>
      <vt:lpstr>附表15 项目支出绩效自评表（项目67）</vt:lpstr>
      <vt:lpstr>附表15 项目支出绩效自评表（项目68）</vt:lpstr>
      <vt:lpstr>附表15 项目支出绩效自评表（项目69）</vt:lpstr>
      <vt:lpstr>附表15 项目支出绩效自评表（项目70）</vt:lpstr>
      <vt:lpstr>附表15 项目支出绩效自评表（项目71）</vt:lpstr>
      <vt:lpstr>附表15 项目支出绩效自评表（项目72）</vt:lpstr>
      <vt:lpstr>附表15 项目支出绩效自评表（项目73）</vt:lpstr>
      <vt:lpstr>附表15 项目支出绩效自评表（项目74）</vt:lpstr>
      <vt:lpstr>附表15 项目支出绩效自评表（项目75）</vt:lpstr>
      <vt:lpstr>附表15 项目支出绩效自评表（项目76）</vt:lpstr>
      <vt:lpstr>附表15 项目支出绩效自评表（项目77）</vt:lpstr>
      <vt:lpstr>附表15 项目支出绩效自评表（项目78）</vt:lpstr>
      <vt:lpstr>附表15 项目支出绩效自评表（项目79）</vt:lpstr>
      <vt:lpstr>附表15 项目支出绩效自评表（项目80）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2024-10-12T07:42:00Z</dcterms:created>
  <dcterms:modified xsi:type="dcterms:W3CDTF">2024-11-21T12:46:22Z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2024-10-12T07:42:36.004Z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2052-11.8.6.11825</vt:lpwstr>
  </property>
  <property fmtid="{D5CDD505-2E9C-101B-9397-08002B2CF9AE}" pid="10" name="KSOReadingLayout">
    <vt:bool>true</vt:bool>
  </property>
  <property fmtid="{D5CDD505-2E9C-101B-9397-08002B2CF9AE}" pid="11" name="ICV">
    <vt:lpwstr>E68873C5019247F78FD337117BAFA4BE_13</vt:lpwstr>
  </property>
</Properties>
</file>