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年合理化布局（鹤庆）留存资料\5.合理化布局文件\2025年许可证公示\"/>
    </mc:Choice>
  </mc:AlternateContent>
  <xr:revisionPtr revIDLastSave="0" documentId="13_ncr:1_{59416D33-F442-40D6-8D02-6E3057447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乡镇汇总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7" i="2"/>
  <c r="F28" i="2"/>
  <c r="F7" i="2"/>
  <c r="D29" i="2"/>
  <c r="E29" i="2"/>
  <c r="F29" i="2" l="1"/>
  <c r="I27" i="2"/>
  <c r="I25" i="2"/>
  <c r="I23" i="2"/>
  <c r="I20" i="2"/>
  <c r="I18" i="2"/>
  <c r="I16" i="2"/>
  <c r="I13" i="2"/>
  <c r="I11" i="2"/>
  <c r="I7" i="2"/>
  <c r="I29" i="2" l="1"/>
</calcChain>
</file>

<file path=xl/sharedStrings.xml><?xml version="1.0" encoding="utf-8"?>
<sst xmlns="http://schemas.openxmlformats.org/spreadsheetml/2006/main" count="80" uniqueCount="76">
  <si>
    <t>名称</t>
  </si>
  <si>
    <t>单元网格划分情况</t>
  </si>
  <si>
    <t>单元网格数量情况</t>
  </si>
  <si>
    <t>单元网格距离情况</t>
  </si>
  <si>
    <t>总量情况</t>
  </si>
  <si>
    <t>备注</t>
  </si>
  <si>
    <t>区域描述</t>
  </si>
  <si>
    <t>规划数（个）</t>
  </si>
  <si>
    <t>当前实际数（个）</t>
  </si>
  <si>
    <t>余量（个）</t>
  </si>
  <si>
    <t>零售点间距</t>
  </si>
  <si>
    <t>（米）</t>
  </si>
  <si>
    <t>其他条件描述</t>
  </si>
  <si>
    <t>（个）</t>
  </si>
  <si>
    <t>鹤庆县总量规划数</t>
    <phoneticPr fontId="7" type="noConversion"/>
  </si>
  <si>
    <t>云南省鹤庆县烟草专卖局烟草制品零售点合理布局公示表</t>
    <phoneticPr fontId="7" type="noConversion"/>
  </si>
  <si>
    <t>云鹤镇</t>
    <phoneticPr fontId="7" type="noConversion"/>
  </si>
  <si>
    <t>云鹤镇东片区</t>
    <phoneticPr fontId="7" type="noConversion"/>
  </si>
  <si>
    <t>云鹤镇中片区(南)</t>
    <phoneticPr fontId="7" type="noConversion"/>
  </si>
  <si>
    <t>云鹤镇中片区(北)</t>
    <phoneticPr fontId="7" type="noConversion"/>
  </si>
  <si>
    <t>云鹤镇西片区</t>
    <phoneticPr fontId="7" type="noConversion"/>
  </si>
  <si>
    <t>草海镇</t>
    <phoneticPr fontId="7" type="noConversion"/>
  </si>
  <si>
    <t>草海镇新华村</t>
    <phoneticPr fontId="7" type="noConversion"/>
  </si>
  <si>
    <t>草海镇鹤庆火车站</t>
    <phoneticPr fontId="7" type="noConversion"/>
  </si>
  <si>
    <t>金墩乡金墩街</t>
    <phoneticPr fontId="7" type="noConversion"/>
  </si>
  <si>
    <t>金墩乡</t>
    <phoneticPr fontId="7" type="noConversion"/>
  </si>
  <si>
    <t>辛屯镇辛屯街</t>
    <phoneticPr fontId="7" type="noConversion"/>
  </si>
  <si>
    <t>辛屯镇</t>
    <phoneticPr fontId="7" type="noConversion"/>
  </si>
  <si>
    <t>松桂镇</t>
    <phoneticPr fontId="7" type="noConversion"/>
  </si>
  <si>
    <t>龙开口镇</t>
    <phoneticPr fontId="7" type="noConversion"/>
  </si>
  <si>
    <t>六合乡</t>
    <phoneticPr fontId="7" type="noConversion"/>
  </si>
  <si>
    <t>西邑镇</t>
    <phoneticPr fontId="7" type="noConversion"/>
  </si>
  <si>
    <t>黄坪镇</t>
    <phoneticPr fontId="7" type="noConversion"/>
  </si>
  <si>
    <t>备注：1.本公示表的数据根据鹤庆县零售点布局规划实行定期评价、动态管理。</t>
    <phoneticPr fontId="7" type="noConversion"/>
  </si>
  <si>
    <t>金墩街、金墩农贸市场</t>
    <phoneticPr fontId="7" type="noConversion"/>
  </si>
  <si>
    <t>火车站广场北侧、火车站广场西侧规划路以西</t>
    <phoneticPr fontId="7" type="noConversion"/>
  </si>
  <si>
    <t>草海镇板桥村委会、柳绿河村委会、罗伟邑村委会、马厂村委会、母屯村委会、彭屯村委会、石朵河村委会、太平村委会、小水美村委会、新峰村委会、安乐村委会、倒流箐村委会</t>
    <phoneticPr fontId="7" type="noConversion"/>
  </si>
  <si>
    <t>辛屯镇辛屯街、辛屯农贸市场</t>
    <phoneticPr fontId="7" type="noConversion"/>
  </si>
  <si>
    <t>辛屯村委会、大登村委会、逢密村委会、连义村委会、妙登村委会、南河村委会、如意村委会、三合村委会、双龙村委会、新村村委会、新登村委会</t>
    <phoneticPr fontId="7" type="noConversion"/>
  </si>
  <si>
    <t>西邑镇西邑街</t>
  </si>
  <si>
    <t>西邑街及西邑村委会集中区域</t>
  </si>
  <si>
    <t>西邑镇</t>
  </si>
  <si>
    <t>七坪村民委员会，芹河村民委员会，北衙村民委员会，炉坪村民委员，响水河村民委员会，奇峰村民委员会，西园村民委员会，水井村民委员会</t>
  </si>
  <si>
    <t>黄坪镇新街</t>
  </si>
  <si>
    <t>黄坪镇</t>
  </si>
  <si>
    <t>松桂镇松桂街</t>
  </si>
  <si>
    <t>松桂村委会、松桂老街、松桂新街、松桂农贸市场</t>
  </si>
  <si>
    <t>松桂镇</t>
  </si>
  <si>
    <t>东坡村委会、长头村委会、文星村委会、赤石村委会、三庄村委会、波罗村委会、勤劳村委会、大石村委会、南庄村委会、宝窝村委会、新窝村委会、中窝村委会、大营村委会、龙珠村委会</t>
  </si>
  <si>
    <t>龙开口镇朵美街</t>
  </si>
  <si>
    <t>朵美街、箐北村委会、朵美村委会</t>
  </si>
  <si>
    <t>龙开口镇中江街</t>
  </si>
  <si>
    <t>中江村委会、中江农贸市场</t>
  </si>
  <si>
    <t>龙开口镇</t>
  </si>
  <si>
    <t>后山村委会、江东村委会、大箐村委会、炼厂村委会、洛琅村委会、上河川村委会、下河川村委会、金河村委会、龙旦村委会、禾丰村委会、禾米村委会</t>
  </si>
  <si>
    <t>六合乡六合街</t>
  </si>
  <si>
    <t>六合乡</t>
  </si>
  <si>
    <t>和乐村委会、河东村委会、黑水村委会、大甸村委会、毛谷村委会、灵地村委会、松园村委会、麦地村委会、上萼坪村委会、松坪村委会、五星村委会</t>
  </si>
  <si>
    <r>
      <t>单位：云南省鹤庆县烟草专卖局（盖章）</t>
    </r>
    <r>
      <rPr>
        <sz val="10.5"/>
        <color rgb="FF000000"/>
        <rFont val="Arial"/>
        <family val="2"/>
      </rPr>
      <t xml:space="preserve">                                                      </t>
    </r>
    <phoneticPr fontId="7" type="noConversion"/>
  </si>
  <si>
    <t>金菩提商业街、城南农贸市场、财神巷、后街、南环路、建设路南段、建设小区、南大街、兴鹤路南段、武庙商业街、兴鹤路中段、学府路东段、云新路南段、振兴小区、黄龙路中段、文华小区、新生邑村委会</t>
    <phoneticPr fontId="9" type="noConversion"/>
  </si>
  <si>
    <t>白马路、北衙新区、鹤马路、鹤阳路西段、双龙路、文峰新村、龙华御景、公租房、森林水岸小区、西片区廉租房、西片区农贸市场、朝霞路、谷山路、新生邑村委会、秀邑村委会</t>
    <phoneticPr fontId="9" type="noConversion"/>
  </si>
  <si>
    <t>北溪村委会、古乐村委会、和邑村委会、河底村委会、化龙村委会、积德村委会、建邑村委会、金墩村委会、金锁村委会、康福村委会、西甸村委会、孝廉村委会、新庄村委会、邑头村委会、银河村委会、赵屯村委会</t>
    <phoneticPr fontId="7" type="noConversion"/>
  </si>
  <si>
    <t>北环路、粮油市场、打铁巷、府东巷、西门街、鹤阳路、鹤阳路中段、兴鹤路北段、花园小区、云新路北段、科技路、菜园村委会</t>
    <phoneticPr fontId="9" type="noConversion"/>
  </si>
  <si>
    <t>朝阳小区、东环路南、中北段、兰庭小区、鹤阳路东段、龙华路、龙华名都田屯路、远东建材城市场内、菜园村委会</t>
    <phoneticPr fontId="9" type="noConversion"/>
  </si>
  <si>
    <t>草海镇新华村委会南邑村、北邑村、纲常河村、银匠村</t>
    <phoneticPr fontId="7" type="noConversion"/>
  </si>
  <si>
    <t>南邑村、北邑村、纲常河村、银匠村为自然村</t>
    <phoneticPr fontId="7" type="noConversion"/>
  </si>
  <si>
    <t>六合村委会、六合农贸市场</t>
    <phoneticPr fontId="7" type="noConversion"/>
  </si>
  <si>
    <t>合计</t>
    <phoneticPr fontId="7" type="noConversion"/>
  </si>
  <si>
    <t>22个网格</t>
    <phoneticPr fontId="7" type="noConversion"/>
  </si>
  <si>
    <t>1、乡镇集中区零售点间距不低于100米。
2、除乡镇集中区外各网格区域零售点间距不低于50米。</t>
    <phoneticPr fontId="7" type="noConversion"/>
  </si>
  <si>
    <t>3.本数据由云南省鹤庆县烟草专卖局负责解释，咨询电话：0872-4122494。</t>
    <phoneticPr fontId="7" type="noConversion"/>
  </si>
  <si>
    <t>2.每季度根据经济发展、城乡建设、市场形势等变化情况对本表中的数据进行动态调整，规划数相应进行动态更新，以每季度最后一次公示的数据为准。</t>
    <phoneticPr fontId="7" type="noConversion"/>
  </si>
  <si>
    <t xml:space="preserve"> 公示时间：2025年4月1日-2025年6月30日</t>
    <phoneticPr fontId="7" type="noConversion"/>
  </si>
  <si>
    <t>附件1</t>
    <phoneticPr fontId="7" type="noConversion"/>
  </si>
  <si>
    <t>黄坪新街及新泉村民委员会集中区域</t>
  </si>
  <si>
    <t>龙泉村委会、姜寅村民委员会、黄坪村民委员会，河西村民委员会，石洞村民委员会，均华村民委员会，潘营村民委员会，财丰村民委员会，围子田村民委员会，新坪村民委员会，子牙关村民委员会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</si>
</sst>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0.5"/>
      <color rgb="FF000000"/>
      <name val="Arial"/>
      <family val="2"/>
    </font>
    <font>
      <sz val="16"/>
      <color rgb="FF000000"/>
      <name val="黑体"/>
      <family val="3"/>
      <charset val="134"/>
    </font>
    <font>
      <sz val="22"/>
      <color rgb="FF000000"/>
      <name val="方正小标宋简体"/>
      <family val="3"/>
      <charset val="134"/>
    </font>
    <font>
      <sz val="10.5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3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="90" zoomScaleNormal="90" workbookViewId="0">
      <selection activeCell="J14" sqref="J14"/>
    </sheetView>
  </sheetViews>
  <sheetFormatPr defaultRowHeight="14.25" x14ac:dyDescent="0.2"/>
  <cols>
    <col min="1" max="1" width="11" customWidth="1"/>
    <col min="2" max="2" width="16.25" style="10" customWidth="1"/>
    <col min="3" max="3" width="25.25" customWidth="1"/>
    <col min="4" max="7" width="15.125" customWidth="1"/>
    <col min="8" max="8" width="15.75" customWidth="1"/>
    <col min="9" max="9" width="18.625" customWidth="1"/>
    <col min="10" max="10" width="14.5" customWidth="1"/>
  </cols>
  <sheetData>
    <row r="1" spans="1:10" ht="20.25" x14ac:dyDescent="0.2">
      <c r="A1" s="9" t="s">
        <v>73</v>
      </c>
    </row>
    <row r="2" spans="1:10" ht="28.5" x14ac:dyDescent="0.2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6.25" customHeight="1" thickBot="1" x14ac:dyDescent="0.25">
      <c r="A3" s="1" t="s">
        <v>58</v>
      </c>
      <c r="H3" t="s">
        <v>72</v>
      </c>
    </row>
    <row r="4" spans="1:10" ht="30.75" customHeight="1" thickBot="1" x14ac:dyDescent="0.25">
      <c r="A4" s="30" t="s">
        <v>0</v>
      </c>
      <c r="B4" s="21" t="s">
        <v>1</v>
      </c>
      <c r="C4" s="22"/>
      <c r="D4" s="21" t="s">
        <v>2</v>
      </c>
      <c r="E4" s="23"/>
      <c r="F4" s="22"/>
      <c r="G4" s="21" t="s">
        <v>3</v>
      </c>
      <c r="H4" s="22"/>
      <c r="I4" s="2" t="s">
        <v>4</v>
      </c>
      <c r="J4" s="24" t="s">
        <v>5</v>
      </c>
    </row>
    <row r="5" spans="1:10" ht="19.5" customHeight="1" x14ac:dyDescent="0.2">
      <c r="A5" s="31"/>
      <c r="B5" s="27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3" t="s">
        <v>10</v>
      </c>
      <c r="H5" s="18" t="s">
        <v>12</v>
      </c>
      <c r="I5" s="7" t="s">
        <v>14</v>
      </c>
      <c r="J5" s="25"/>
    </row>
    <row r="6" spans="1:10" ht="19.5" customHeight="1" thickBot="1" x14ac:dyDescent="0.25">
      <c r="A6" s="32"/>
      <c r="B6" s="28"/>
      <c r="C6" s="19"/>
      <c r="D6" s="19"/>
      <c r="E6" s="19"/>
      <c r="F6" s="19"/>
      <c r="G6" s="4" t="s">
        <v>11</v>
      </c>
      <c r="H6" s="19"/>
      <c r="I6" s="8" t="s">
        <v>13</v>
      </c>
      <c r="J6" s="26"/>
    </row>
    <row r="7" spans="1:10" ht="54.75" customHeight="1" thickBot="1" x14ac:dyDescent="0.25">
      <c r="A7" s="33" t="s">
        <v>16</v>
      </c>
      <c r="B7" s="11" t="s">
        <v>17</v>
      </c>
      <c r="C7" s="12" t="s">
        <v>63</v>
      </c>
      <c r="D7" s="4">
        <v>79</v>
      </c>
      <c r="E7" s="4">
        <v>79</v>
      </c>
      <c r="F7" s="4">
        <f>D7-E7</f>
        <v>0</v>
      </c>
      <c r="G7" s="4">
        <v>100</v>
      </c>
      <c r="H7" s="15" t="s">
        <v>69</v>
      </c>
      <c r="I7" s="14">
        <f>D7+D8+D9+D10</f>
        <v>363</v>
      </c>
      <c r="J7" s="5"/>
    </row>
    <row r="8" spans="1:10" ht="91.5" customHeight="1" thickBot="1" x14ac:dyDescent="0.25">
      <c r="A8" s="33"/>
      <c r="B8" s="11" t="s">
        <v>18</v>
      </c>
      <c r="C8" s="12" t="s">
        <v>59</v>
      </c>
      <c r="D8" s="4">
        <v>116</v>
      </c>
      <c r="E8" s="4">
        <v>116</v>
      </c>
      <c r="F8" s="4">
        <f t="shared" ref="F8:F28" si="0">D8-E8</f>
        <v>0</v>
      </c>
      <c r="G8" s="4">
        <v>100</v>
      </c>
      <c r="H8" s="16"/>
      <c r="I8" s="14"/>
      <c r="J8" s="5"/>
    </row>
    <row r="9" spans="1:10" ht="68.25" customHeight="1" thickBot="1" x14ac:dyDescent="0.25">
      <c r="A9" s="33"/>
      <c r="B9" s="11" t="s">
        <v>19</v>
      </c>
      <c r="C9" s="12" t="s">
        <v>62</v>
      </c>
      <c r="D9" s="4">
        <v>89</v>
      </c>
      <c r="E9" s="4">
        <v>88</v>
      </c>
      <c r="F9" s="4">
        <f t="shared" si="0"/>
        <v>1</v>
      </c>
      <c r="G9" s="4">
        <v>100</v>
      </c>
      <c r="H9" s="16"/>
      <c r="I9" s="14"/>
      <c r="J9" s="5"/>
    </row>
    <row r="10" spans="1:10" ht="78.75" customHeight="1" thickBot="1" x14ac:dyDescent="0.25">
      <c r="A10" s="33"/>
      <c r="B10" s="11" t="s">
        <v>20</v>
      </c>
      <c r="C10" s="12" t="s">
        <v>60</v>
      </c>
      <c r="D10" s="4">
        <v>79</v>
      </c>
      <c r="E10" s="4">
        <v>79</v>
      </c>
      <c r="F10" s="4">
        <f t="shared" si="0"/>
        <v>0</v>
      </c>
      <c r="G10" s="4">
        <v>100</v>
      </c>
      <c r="H10" s="16"/>
      <c r="I10" s="14"/>
      <c r="J10" s="5"/>
    </row>
    <row r="11" spans="1:10" ht="24" customHeight="1" thickBot="1" x14ac:dyDescent="0.25">
      <c r="A11" s="33" t="s">
        <v>25</v>
      </c>
      <c r="B11" s="11" t="s">
        <v>24</v>
      </c>
      <c r="C11" s="12" t="s">
        <v>34</v>
      </c>
      <c r="D11" s="4">
        <v>18</v>
      </c>
      <c r="E11" s="4">
        <v>18</v>
      </c>
      <c r="F11" s="4">
        <f t="shared" si="0"/>
        <v>0</v>
      </c>
      <c r="G11" s="4">
        <v>100</v>
      </c>
      <c r="H11" s="16"/>
      <c r="I11" s="14">
        <f>D11+D12</f>
        <v>175</v>
      </c>
      <c r="J11" s="5"/>
    </row>
    <row r="12" spans="1:10" ht="93" customHeight="1" thickBot="1" x14ac:dyDescent="0.25">
      <c r="A12" s="33"/>
      <c r="B12" s="11" t="s">
        <v>25</v>
      </c>
      <c r="C12" s="12" t="s">
        <v>61</v>
      </c>
      <c r="D12" s="4">
        <v>157</v>
      </c>
      <c r="E12" s="4">
        <v>157</v>
      </c>
      <c r="F12" s="4">
        <f t="shared" si="0"/>
        <v>0</v>
      </c>
      <c r="G12" s="4">
        <v>50</v>
      </c>
      <c r="H12" s="16"/>
      <c r="I12" s="14"/>
      <c r="J12" s="5"/>
    </row>
    <row r="13" spans="1:10" ht="27.75" customHeight="1" thickBot="1" x14ac:dyDescent="0.25">
      <c r="A13" s="33" t="s">
        <v>21</v>
      </c>
      <c r="B13" s="11" t="s">
        <v>23</v>
      </c>
      <c r="C13" s="12" t="s">
        <v>35</v>
      </c>
      <c r="D13" s="4">
        <v>2</v>
      </c>
      <c r="E13" s="4">
        <v>2</v>
      </c>
      <c r="F13" s="4">
        <f t="shared" si="0"/>
        <v>0</v>
      </c>
      <c r="G13" s="4">
        <v>50</v>
      </c>
      <c r="H13" s="16"/>
      <c r="I13" s="14">
        <f>D13+D14+D15</f>
        <v>199</v>
      </c>
      <c r="J13" s="5"/>
    </row>
    <row r="14" spans="1:10" ht="41.25" thickBot="1" x14ac:dyDescent="0.25">
      <c r="A14" s="33"/>
      <c r="B14" s="11" t="s">
        <v>22</v>
      </c>
      <c r="C14" s="12" t="s">
        <v>64</v>
      </c>
      <c r="D14" s="4">
        <v>31</v>
      </c>
      <c r="E14" s="4">
        <v>31</v>
      </c>
      <c r="F14" s="4">
        <f t="shared" si="0"/>
        <v>0</v>
      </c>
      <c r="G14" s="4">
        <v>100</v>
      </c>
      <c r="H14" s="16"/>
      <c r="I14" s="14"/>
      <c r="J14" s="5" t="s">
        <v>65</v>
      </c>
    </row>
    <row r="15" spans="1:10" ht="75.75" customHeight="1" thickBot="1" x14ac:dyDescent="0.25">
      <c r="A15" s="33"/>
      <c r="B15" s="11" t="s">
        <v>21</v>
      </c>
      <c r="C15" s="12" t="s">
        <v>36</v>
      </c>
      <c r="D15" s="4">
        <v>166</v>
      </c>
      <c r="E15" s="4">
        <v>166</v>
      </c>
      <c r="F15" s="4">
        <f t="shared" si="0"/>
        <v>0</v>
      </c>
      <c r="G15" s="4">
        <v>50</v>
      </c>
      <c r="H15" s="16"/>
      <c r="I15" s="14"/>
      <c r="J15" s="5"/>
    </row>
    <row r="16" spans="1:10" s="39" customFormat="1" ht="21.75" customHeight="1" thickBot="1" x14ac:dyDescent="0.25">
      <c r="A16" s="33" t="s">
        <v>27</v>
      </c>
      <c r="B16" s="35" t="s">
        <v>26</v>
      </c>
      <c r="C16" s="36" t="s">
        <v>37</v>
      </c>
      <c r="D16" s="40">
        <v>34</v>
      </c>
      <c r="E16" s="37">
        <v>34</v>
      </c>
      <c r="F16" s="37">
        <f t="shared" si="0"/>
        <v>0</v>
      </c>
      <c r="G16" s="37">
        <v>100</v>
      </c>
      <c r="H16" s="16"/>
      <c r="I16" s="14">
        <f>D16+D17</f>
        <v>166</v>
      </c>
      <c r="J16" s="38"/>
    </row>
    <row r="17" spans="1:10" ht="60.75" thickBot="1" x14ac:dyDescent="0.25">
      <c r="A17" s="33"/>
      <c r="B17" s="11" t="s">
        <v>27</v>
      </c>
      <c r="C17" s="12" t="s">
        <v>38</v>
      </c>
      <c r="D17" s="4">
        <v>132</v>
      </c>
      <c r="E17" s="4">
        <v>131</v>
      </c>
      <c r="F17" s="4">
        <f t="shared" si="0"/>
        <v>1</v>
      </c>
      <c r="G17" s="4">
        <v>50</v>
      </c>
      <c r="H17" s="16"/>
      <c r="I17" s="14"/>
      <c r="J17" s="5"/>
    </row>
    <row r="18" spans="1:10" ht="28.5" customHeight="1" thickBot="1" x14ac:dyDescent="0.25">
      <c r="A18" s="33" t="s">
        <v>28</v>
      </c>
      <c r="B18" s="11" t="s">
        <v>45</v>
      </c>
      <c r="C18" s="12" t="s">
        <v>46</v>
      </c>
      <c r="D18" s="4">
        <v>53</v>
      </c>
      <c r="E18" s="4">
        <v>53</v>
      </c>
      <c r="F18" s="4">
        <f t="shared" si="0"/>
        <v>0</v>
      </c>
      <c r="G18" s="4">
        <v>100</v>
      </c>
      <c r="H18" s="16"/>
      <c r="I18" s="14">
        <f>D18+D19</f>
        <v>117</v>
      </c>
      <c r="J18" s="5"/>
    </row>
    <row r="19" spans="1:10" ht="80.25" customHeight="1" thickBot="1" x14ac:dyDescent="0.25">
      <c r="A19" s="33"/>
      <c r="B19" s="11" t="s">
        <v>47</v>
      </c>
      <c r="C19" s="12" t="s">
        <v>48</v>
      </c>
      <c r="D19" s="4">
        <v>64</v>
      </c>
      <c r="E19" s="4">
        <v>64</v>
      </c>
      <c r="F19" s="4">
        <f t="shared" si="0"/>
        <v>0</v>
      </c>
      <c r="G19" s="4">
        <v>50</v>
      </c>
      <c r="H19" s="16"/>
      <c r="I19" s="14"/>
      <c r="J19" s="5"/>
    </row>
    <row r="20" spans="1:10" ht="27.75" customHeight="1" thickBot="1" x14ac:dyDescent="0.25">
      <c r="A20" s="33" t="s">
        <v>29</v>
      </c>
      <c r="B20" s="11" t="s">
        <v>49</v>
      </c>
      <c r="C20" s="12" t="s">
        <v>50</v>
      </c>
      <c r="D20" s="4">
        <v>23</v>
      </c>
      <c r="E20" s="4">
        <v>22</v>
      </c>
      <c r="F20" s="4">
        <f t="shared" si="0"/>
        <v>1</v>
      </c>
      <c r="G20" s="4">
        <v>100</v>
      </c>
      <c r="H20" s="16"/>
      <c r="I20" s="14">
        <f>D20+D21+D22</f>
        <v>106</v>
      </c>
      <c r="J20" s="5"/>
    </row>
    <row r="21" spans="1:10" ht="21" customHeight="1" thickBot="1" x14ac:dyDescent="0.25">
      <c r="A21" s="33"/>
      <c r="B21" s="11" t="s">
        <v>51</v>
      </c>
      <c r="C21" s="12" t="s">
        <v>52</v>
      </c>
      <c r="D21" s="4">
        <v>21</v>
      </c>
      <c r="E21" s="4">
        <v>21</v>
      </c>
      <c r="F21" s="4">
        <f t="shared" si="0"/>
        <v>0</v>
      </c>
      <c r="G21" s="4">
        <v>100</v>
      </c>
      <c r="H21" s="16"/>
      <c r="I21" s="14"/>
      <c r="J21" s="5"/>
    </row>
    <row r="22" spans="1:10" ht="67.5" customHeight="1" thickBot="1" x14ac:dyDescent="0.25">
      <c r="A22" s="33"/>
      <c r="B22" s="11" t="s">
        <v>53</v>
      </c>
      <c r="C22" s="12" t="s">
        <v>54</v>
      </c>
      <c r="D22" s="4">
        <v>62</v>
      </c>
      <c r="E22" s="4">
        <v>61</v>
      </c>
      <c r="F22" s="4">
        <f t="shared" si="0"/>
        <v>1</v>
      </c>
      <c r="G22" s="4">
        <v>50</v>
      </c>
      <c r="H22" s="16"/>
      <c r="I22" s="14"/>
      <c r="J22" s="5"/>
    </row>
    <row r="23" spans="1:10" ht="23.25" customHeight="1" thickBot="1" x14ac:dyDescent="0.25">
      <c r="A23" s="33" t="s">
        <v>30</v>
      </c>
      <c r="B23" s="11" t="s">
        <v>55</v>
      </c>
      <c r="C23" s="12" t="s">
        <v>66</v>
      </c>
      <c r="D23" s="4">
        <v>13</v>
      </c>
      <c r="E23" s="4">
        <v>13</v>
      </c>
      <c r="F23" s="4">
        <f t="shared" si="0"/>
        <v>0</v>
      </c>
      <c r="G23" s="4">
        <v>100</v>
      </c>
      <c r="H23" s="16"/>
      <c r="I23" s="14">
        <f>D23+D24</f>
        <v>58</v>
      </c>
      <c r="J23" s="5"/>
    </row>
    <row r="24" spans="1:10" ht="66.75" customHeight="1" thickBot="1" x14ac:dyDescent="0.25">
      <c r="A24" s="33"/>
      <c r="B24" s="11" t="s">
        <v>56</v>
      </c>
      <c r="C24" s="41" t="s">
        <v>57</v>
      </c>
      <c r="D24" s="42">
        <v>45</v>
      </c>
      <c r="E24" s="42">
        <v>45</v>
      </c>
      <c r="F24" s="4">
        <f t="shared" si="0"/>
        <v>0</v>
      </c>
      <c r="G24" s="4">
        <v>50</v>
      </c>
      <c r="H24" s="16"/>
      <c r="I24" s="14"/>
      <c r="J24" s="5"/>
    </row>
    <row r="25" spans="1:10" ht="21" customHeight="1" thickBot="1" x14ac:dyDescent="0.25">
      <c r="A25" s="34" t="s">
        <v>31</v>
      </c>
      <c r="B25" s="11" t="s">
        <v>39</v>
      </c>
      <c r="C25" s="41" t="s">
        <v>40</v>
      </c>
      <c r="D25" s="42">
        <v>25</v>
      </c>
      <c r="E25" s="42">
        <v>24</v>
      </c>
      <c r="F25" s="4">
        <f t="shared" si="0"/>
        <v>1</v>
      </c>
      <c r="G25" s="4">
        <v>100</v>
      </c>
      <c r="H25" s="16"/>
      <c r="I25" s="14">
        <f>D25+D26</f>
        <v>75</v>
      </c>
      <c r="J25" s="5"/>
    </row>
    <row r="26" spans="1:10" ht="64.5" customHeight="1" thickBot="1" x14ac:dyDescent="0.25">
      <c r="A26" s="29"/>
      <c r="B26" s="11" t="s">
        <v>41</v>
      </c>
      <c r="C26" s="41" t="s">
        <v>42</v>
      </c>
      <c r="D26" s="42">
        <v>50</v>
      </c>
      <c r="E26" s="42">
        <v>49</v>
      </c>
      <c r="F26" s="4">
        <f t="shared" si="0"/>
        <v>1</v>
      </c>
      <c r="G26" s="4">
        <v>50</v>
      </c>
      <c r="H26" s="16"/>
      <c r="I26" s="14"/>
      <c r="J26" s="5"/>
    </row>
    <row r="27" spans="1:10" ht="35.25" customHeight="1" thickBot="1" x14ac:dyDescent="0.25">
      <c r="A27" s="29" t="s">
        <v>32</v>
      </c>
      <c r="B27" s="11" t="s">
        <v>43</v>
      </c>
      <c r="C27" s="41" t="s">
        <v>74</v>
      </c>
      <c r="D27" s="42">
        <v>51</v>
      </c>
      <c r="E27" s="42">
        <v>51</v>
      </c>
      <c r="F27" s="4">
        <f t="shared" si="0"/>
        <v>0</v>
      </c>
      <c r="G27" s="4">
        <v>100</v>
      </c>
      <c r="H27" s="16"/>
      <c r="I27" s="14">
        <f>D27+D28</f>
        <v>137</v>
      </c>
      <c r="J27" s="5"/>
    </row>
    <row r="28" spans="1:10" ht="84.75" customHeight="1" thickBot="1" x14ac:dyDescent="0.25">
      <c r="A28" s="29"/>
      <c r="B28" s="11" t="s">
        <v>44</v>
      </c>
      <c r="C28" s="41" t="s">
        <v>75</v>
      </c>
      <c r="D28" s="42">
        <v>86</v>
      </c>
      <c r="E28" s="42">
        <v>86</v>
      </c>
      <c r="F28" s="4">
        <f t="shared" si="0"/>
        <v>0</v>
      </c>
      <c r="G28" s="4">
        <v>50</v>
      </c>
      <c r="H28" s="17"/>
      <c r="I28" s="14"/>
      <c r="J28" s="5"/>
    </row>
    <row r="29" spans="1:10" ht="37.5" customHeight="1" thickBot="1" x14ac:dyDescent="0.25">
      <c r="A29" s="13" t="s">
        <v>67</v>
      </c>
      <c r="B29" s="11" t="s">
        <v>68</v>
      </c>
      <c r="C29" s="12"/>
      <c r="D29" s="4">
        <f t="shared" ref="D29:F29" si="1">SUM(D7:D28)</f>
        <v>1396</v>
      </c>
      <c r="E29" s="4">
        <f t="shared" si="1"/>
        <v>1390</v>
      </c>
      <c r="F29" s="4">
        <f t="shared" si="1"/>
        <v>6</v>
      </c>
      <c r="G29" s="4"/>
      <c r="H29" s="13"/>
      <c r="I29" s="4">
        <f>SUM(I7:I28)</f>
        <v>1396</v>
      </c>
      <c r="J29" s="12"/>
    </row>
    <row r="30" spans="1:10" ht="25.5" customHeight="1" x14ac:dyDescent="0.2">
      <c r="A30" s="1" t="s">
        <v>33</v>
      </c>
    </row>
    <row r="31" spans="1:10" ht="25.5" customHeight="1" x14ac:dyDescent="0.2">
      <c r="A31" s="6" t="s">
        <v>71</v>
      </c>
    </row>
    <row r="32" spans="1:10" ht="25.5" customHeight="1" x14ac:dyDescent="0.2">
      <c r="A32" s="6" t="s">
        <v>70</v>
      </c>
    </row>
  </sheetData>
  <mergeCells count="31">
    <mergeCell ref="A27:A28"/>
    <mergeCell ref="A4:A6"/>
    <mergeCell ref="A7:A10"/>
    <mergeCell ref="A11:A12"/>
    <mergeCell ref="A13:A15"/>
    <mergeCell ref="A16:A17"/>
    <mergeCell ref="A18:A19"/>
    <mergeCell ref="A20:A22"/>
    <mergeCell ref="A23:A24"/>
    <mergeCell ref="A25:A26"/>
    <mergeCell ref="F5:F6"/>
    <mergeCell ref="H5:H6"/>
    <mergeCell ref="A2:J2"/>
    <mergeCell ref="B4:C4"/>
    <mergeCell ref="D4:F4"/>
    <mergeCell ref="G4:H4"/>
    <mergeCell ref="J4:J6"/>
    <mergeCell ref="B5:B6"/>
    <mergeCell ref="C5:C6"/>
    <mergeCell ref="D5:D6"/>
    <mergeCell ref="E5:E6"/>
    <mergeCell ref="I20:I22"/>
    <mergeCell ref="I23:I24"/>
    <mergeCell ref="I25:I26"/>
    <mergeCell ref="I27:I28"/>
    <mergeCell ref="H7:H28"/>
    <mergeCell ref="I7:I10"/>
    <mergeCell ref="I11:I12"/>
    <mergeCell ref="I13:I15"/>
    <mergeCell ref="I16:I17"/>
    <mergeCell ref="I18:I19"/>
  </mergeCells>
  <phoneticPr fontId="7" type="noConversion"/>
  <pageMargins left="0.70866141732283472" right="0.70866141732283472" top="0.39370078740157483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2024-09-26T14:02:07Z</cp:lastPrinted>
  <dcterms:created xsi:type="dcterms:W3CDTF">2024-05-11T07:08:12Z</dcterms:created>
  <dcterms:modified xsi:type="dcterms:W3CDTF">2025-04-24T06:22:32Z</dcterms:modified>
</cp:coreProperties>
</file>