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附件4.项目库项目汇总表" sheetId="4" r:id="rId1"/>
  </sheets>
  <definedNames>
    <definedName name="_xlnm._FilterDatabase" localSheetId="0" hidden="1">附件4.项目库项目汇总表!$A$5:$T$61</definedName>
    <definedName name="_xlnm.Print_Titles" localSheetId="0">附件4.项目库项目汇总表!$4:$5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<sst xmlns="http://schemas.openxmlformats.org/spreadsheetml/2006/main" count="566" uniqueCount="310">
  <si>
    <r>
      <rPr>
        <u/>
        <sz val="20"/>
        <rFont val="黑体"/>
        <charset val="134"/>
      </rPr>
      <t xml:space="preserve"> 剑川县 </t>
    </r>
    <r>
      <rPr>
        <sz val="20"/>
        <rFont val="黑体"/>
        <charset val="134"/>
      </rPr>
      <t>巩固拓展脱贫攻坚成果和乡村振兴项目库(2025年度)（州级审核后完善稿）</t>
    </r>
  </si>
  <si>
    <t>填报单位：  剑川县农业农村局                                   填报人  ： 段裔华                                     联系电话：   15894500060                              日期：2024年12月17日</t>
  </si>
  <si>
    <t>序号</t>
  </si>
  <si>
    <t>项目名称</t>
  </si>
  <si>
    <t>项目类别</t>
  </si>
  <si>
    <t>建设性质（新建/续建）</t>
  </si>
  <si>
    <t>项目实施地点（到乡镇、村、组）</t>
  </si>
  <si>
    <t>项目组织实施单位（乡镇人民政府/县级部门）</t>
  </si>
  <si>
    <t>项目行业主管部门（县级部门）</t>
  </si>
  <si>
    <t>项目概要及建设主要内容</t>
  </si>
  <si>
    <t>县级初审拟入库投资及资金来源（万元）</t>
  </si>
  <si>
    <t>项目绩效目标（总体目标）</t>
  </si>
  <si>
    <t>联农带农机制</t>
  </si>
  <si>
    <t>是否易地搬迁后扶项目</t>
  </si>
  <si>
    <t>是否到户项目</t>
  </si>
  <si>
    <t>受益总人口</t>
  </si>
  <si>
    <t>受益脱贫人口、监测对象</t>
  </si>
  <si>
    <t>备注</t>
  </si>
  <si>
    <t>合计</t>
  </si>
  <si>
    <t>衔接资金</t>
  </si>
  <si>
    <t>上海帮扶资金</t>
  </si>
  <si>
    <t>行业部门资金</t>
  </si>
  <si>
    <t>其它资金</t>
  </si>
  <si>
    <t xml:space="preserve">  合  计    按照州级“年度入库储备项目资金规模原则上不超过上年度实际下达资金规模10%”的要求，结合剑川县2024年度下达资金情况11808.7万元（含以工代赈和州级资金），拟定2025年项目库衔接资金总额为15277.9万元，增长29.4%。</t>
  </si>
  <si>
    <t xml:space="preserve"> 一、产业发展类项目  按照2025年度中央衔接资金投入产业项目占比达60%、省级资金52%的要求，拟定产业发展项目9507万元，总体产业占比为62.23%。</t>
  </si>
  <si>
    <t>剑川县小额到户贷款贴息项目</t>
  </si>
  <si>
    <t>金融保险配套项目-小额信贷贴</t>
  </si>
  <si>
    <t>新建</t>
  </si>
  <si>
    <t>各村</t>
  </si>
  <si>
    <t>县农业农村局</t>
  </si>
  <si>
    <t>2024年发放贫困户小额到户贷款约13000万元。对贫困户2025年内偿还的贷款进行贴息，带动2600户贫困户增收，每户平均增收3000元以上；</t>
  </si>
  <si>
    <t>户均减少产业成本3000元。</t>
  </si>
  <si>
    <t>带动脱贫户2600户10661人发展产业增收。</t>
  </si>
  <si>
    <t>否</t>
  </si>
  <si>
    <t>是</t>
  </si>
  <si>
    <t>2600户</t>
  </si>
  <si>
    <t>剑川县联农带农企业奖补项目</t>
  </si>
  <si>
    <t>产业服务支撑项目-农业社会化服务</t>
  </si>
  <si>
    <t>各乡镇人民政府</t>
  </si>
  <si>
    <t>根据《剑川县支持联农带农经营主体奖补办法（试行）》，对通过土地流转、吸纳就业、生产托管、订单收购、收益分红等方式产生实际联农带农收益且符合奖补条件的经营主体进行奖补。</t>
  </si>
  <si>
    <t>带动群众发展产业和就业务工增加收入</t>
  </si>
  <si>
    <t>土地流转、吸纳就业、生产托管、订单收购、收益分红等方式带动农户增收。</t>
  </si>
  <si>
    <t>剑川县乳畜业发展项目</t>
  </si>
  <si>
    <t>脱贫人口和监测对象产业帮扶</t>
  </si>
  <si>
    <t>根据《剑川县加快乳畜业高质量发展相关扶持政策实施细则的通知》剑政办发【2022】12号文件精神，支持低收入群众发展乳畜业，对脱贫户和监测户2023年、2024年新购奶牛第二、三年度分年度补助10%，全县约10000头，需要补助资金600万元。</t>
  </si>
  <si>
    <t>低收入户户均年增收3000元</t>
  </si>
  <si>
    <t>扶持农户发展乳畜业养殖，通过土地流转、青贮饲料种植增加收入。</t>
  </si>
  <si>
    <r>
      <rPr>
        <sz val="10"/>
        <rFont val="宋体"/>
        <charset val="134"/>
      </rPr>
      <t>剑川县甸南镇非遗文旅融合体验中心建设项目</t>
    </r>
    <r>
      <rPr>
        <b/>
        <sz val="10"/>
        <rFont val="宋体"/>
        <charset val="134"/>
      </rPr>
      <t>（续建）</t>
    </r>
  </si>
  <si>
    <t>生产项目-休闲农业与乡村旅游</t>
  </si>
  <si>
    <t>续建</t>
  </si>
  <si>
    <t>甸南镇回龙香登自然村</t>
  </si>
  <si>
    <t>甸南镇人民政府</t>
  </si>
  <si>
    <t>县文旅局</t>
  </si>
  <si>
    <r>
      <rPr>
        <sz val="9"/>
        <rFont val="宋体"/>
        <charset val="134"/>
      </rPr>
      <t>利用回龙村村内无人居住老旧院落打造280平方米非遗文旅融合体验中心及配套基础设施。项目建成后，资产归村集体所有，通过招商和出租等方式进行运营，预计增加村集体经济收入35万元/年，收益主要用于非遗传承、巩固拓展脱贫攻坚成果、完成村内基础设施、村公益性事业、公益性岗位开发等，预计惠及520户2330人，其中脱贫户58户229人。</t>
    </r>
    <r>
      <rPr>
        <sz val="10"/>
        <rFont val="宋体"/>
        <charset val="134"/>
      </rPr>
      <t>总投资558万元，2024年已入库按进度安排408万元启动实施，本次申报150万元。</t>
    </r>
  </si>
  <si>
    <t>助推农文旅融合，带动木雕、黑陶等非贵遗产业发展，衔接乡村振兴</t>
  </si>
  <si>
    <t>一是通过订单方式带动周边木雕、黑陶产业发展，二是带动脱贫户和监测户就业9人以上，三是每年增加村集体经济收入9万元。</t>
  </si>
  <si>
    <r>
      <rPr>
        <sz val="10"/>
        <rFont val="宋体"/>
        <charset val="134"/>
      </rPr>
      <t>溪南村乡村振兴文旅产业项目</t>
    </r>
    <r>
      <rPr>
        <b/>
        <sz val="10"/>
        <rFont val="宋体"/>
        <charset val="134"/>
      </rPr>
      <t>（续建）</t>
    </r>
  </si>
  <si>
    <t>溪南村</t>
  </si>
  <si>
    <t>沙溪镇人民政府</t>
  </si>
  <si>
    <t>对收储的2座传统村落古宅院进行修缮保护，打造乡村振兴文旅产业项目，拓宽功能，集传统文化深度体验、团体接待等活动为一体的区域新地标，建成资产归村集体所有，硬件设施建成后引进第三方经营管理。总投资950万元，2024年已入库按进度安排153万元启动实施，本次申报797万元。</t>
  </si>
  <si>
    <t>0</t>
  </si>
  <si>
    <t>通过项目实施补齐溪南村文旅产业发展短板，壮大村集体经济，带动脱贫户务工及就业，打造区域新地标引入人流，带动群众发展文旅相关业态增收，助推一二三产融合发展，衔接乡村振兴。</t>
  </si>
  <si>
    <t>①通过出租经营，每年壮大村集体经济约47.5万元；②建成后为脱贫户提供约8个就业岗位；③打造溪南村区域新地标，助推溪南村农文旅融合，带动群众发展文旅相关业态增收致富，助力乡村振兴。</t>
  </si>
  <si>
    <t>1478人</t>
  </si>
  <si>
    <t>240人</t>
  </si>
  <si>
    <t>剑川县沙溪镇“乡愁记忆”示范带项目</t>
  </si>
  <si>
    <t>发展新型农村集体经济</t>
  </si>
  <si>
    <t>灯塔村、四联村、东南村、北龙村、沙坪村、鳌凤村</t>
  </si>
  <si>
    <t>县委组织部</t>
  </si>
  <si>
    <t>结合沙溪镇“乡愁记忆”示范带项目投入380万元，完善组织部扶持新型农村集体经济发展项目—灯塔等6个村农创电商专区，总体建设直播中心450㎡，配套仓储空间400㎡、产品展销中心600㎡，项目建成后，资产归灯塔村、四联村、东南村、北龙村、沙坪村、鳌凤村6个村集体所有，6个村确权比例各占六分之一。项目运营主体通过采取向社会招租的方式租赁，公司派出专业人员与村集体合作，对项目资产进行运营管理。</t>
  </si>
  <si>
    <t>通过项目实施，建设农创电商专区，发展新型农村集体经济，通过出租经营增加村集体经济收入，项目建成后支持以芸豆、野生菌、地参等为代表的当地特色农产品以及木雕、白族布扎、陶器、竹编等工艺品展销，提升产品附加值，促进群众增收。</t>
  </si>
  <si>
    <t>①项目按照投入资金进行收益测算，每年可增加村集体经济29.4万元，6个村每村4.9万元；②项目建成后有效带动农户农特产品及手工艺品的销售，促进群众增收，同时提供约10个就业岗位。③项目建成后，通过企业+农户将线上直播和线下销售有机结合，推动沙溪高原农业和手工艺品标准化生产、品牌化营销，既为当地村民增加收益，也能借助互联网打开沙溪特色产品的销售通道，传播沙溪的独特乡村旅游品牌。</t>
  </si>
  <si>
    <t>11422人</t>
  </si>
  <si>
    <t>1246人</t>
  </si>
  <si>
    <t>组织部村集体经济发展项目</t>
  </si>
  <si>
    <t xml:space="preserve">剑川县高原特色设施化“有机蔬菜+粮食协同发展”种植示范基地 </t>
  </si>
  <si>
    <t>生产项目-种植业基地</t>
  </si>
  <si>
    <t>剑川县</t>
  </si>
  <si>
    <t>县文旅局、县农业农村局</t>
  </si>
  <si>
    <t>在金华镇高原特色设施化“有机蔬菜+粮食协同发展”种植示范基地 ，新建蔬菜大棚1000亩及附属设施。衔接资金建成的资产归村集体所有，引进龙头企业经营增加村集体经济收入，带动务工1000人，增加土地流转1000亩。增加村集体经济收入180万元，</t>
  </si>
  <si>
    <t>实现农业产业转型升级，带动群众增收</t>
  </si>
  <si>
    <t>带动务工1000人，增加土地流转1000亩。增加村集体经济收入180万元，</t>
  </si>
  <si>
    <t xml:space="preserve"> 剑川县沙溪镇华龙村乡村旅居与休闲农业项目（一期）</t>
  </si>
  <si>
    <t>改建</t>
  </si>
  <si>
    <t>沙溪镇华龙村</t>
  </si>
  <si>
    <t>修缮保护华龙村村集体收储的1366㎡的传统村落古宅院。1.修缮保护面积约556㎡的传统村落古宅院，建成后出租经营；2.修缮保护面积约810㎡的传统村落古宅院打造成非遗文化产业基地；3.华龙村村内道路沿线传统村落保护利用及部分节点打造。建成资产归村集体所有，出租给第三方经营使用，增加村集体经济收入。</t>
  </si>
  <si>
    <t>通过项目实施，修缮保护华龙村传统民居，通过出租经营壮大村集体经济并为脱贫户提供就近就业机会，发展乡村旅居及休闲农业观光。</t>
  </si>
  <si>
    <t>①按照投入资金进行收益测算，每年可壮大村集体经济收入约75万元；
②提供约15个就业岗位，带动脱贫户群众就近就业；
③进一步助力华龙村乡村旅居和休闲农业发展，带动华龙村脱贫户群众发展旅游相关业态，增加收入，助力乡村振兴。</t>
  </si>
  <si>
    <t>1796人</t>
  </si>
  <si>
    <t>620人</t>
  </si>
  <si>
    <t>剑川县沙溪镇生态旅居产业发展项目（第一期）</t>
  </si>
  <si>
    <t>沙溪镇沙坪村</t>
  </si>
  <si>
    <t>剑川县沙溪镇人民政府</t>
  </si>
  <si>
    <t xml:space="preserve">   剑川县沙溪镇生态旅居产业发展项目（第一期），概算总投资1630万元(计划由电建+衔接资金两部分组成)，包含《剑川县沙溪镇生态旅居社区产业发展项目总体规划》和沙溪镇沙坪村旅居社区产业项目2个产业发展子项目。项目计划分为近、中、远三期建设。1.编制《剑川县沙溪镇生态旅居社区产业发展项目总体规划》,概算投资30万元（电建资金）；2.沙溪镇沙坪村旅居社区产业项目概算投资1600万元：（计划争取衔接资金600万元）修缮保护沙坪村传统民居约1500㎡；（计划争取电建资金1000万元）沙坪村闲置老旧房屋拆除面积约600㎡，老旧房屋修缮保护面积1460㎡，烤烟塔修缮保护面积90㎡，庭院提升面积910㎡，室内装修安装工程面积2960㎡。建成资产归村集体所有，出租给第三方经营使用，增加村集体经济收入。</t>
  </si>
  <si>
    <t>通过项目实施，修缮保护传统民居，盘活村内资产，通过出租经营壮大村集体经济并为脱贫户提供就近就业机会，发展乡村旅居及休闲农业观光。</t>
  </si>
  <si>
    <t>①直接带动就业15人，间接带动就业人数可达20人以上。建立农产品直供渠道，帮助农户拓宽销售渠道，提高农产品附加值。
②通过技能培训、资金支持等方式，鼓励更多农户参与经营，如开设农家乐、手工艺品销售等，预计三年内联动农户数量达到6户以上。③盘活村内资产，预计增加村集体经济收入86.5万元/年。</t>
  </si>
  <si>
    <t>1884人</t>
  </si>
  <si>
    <t>126人</t>
  </si>
  <si>
    <t>剑川县沙溪镇联合村乡村旅居与休闲农业项目</t>
  </si>
  <si>
    <t>沙溪镇联合村</t>
  </si>
  <si>
    <t>对联合村传统特色民居进行修缮保护，配套旅居基础设施与休闲农业设施：1.（计划争取衔接资金200万元）修缮保护传统特色民居约1400㎡，完善旅居配套设施。2.青龙潭景观区域保护提升，建设露营基地，骑行驿站，完善周边配套设施。3、依托青龙潭附近周边农田打造田园亲子体验区，探索联合山水田园发展新道路。4.联合村旅游标识建设和农田道路提升，对青龙潭片区休闲农业和旅游观光进行区域规划，挖掘并整合当地风土民情、农耕文化等让游客获得更好的体验。项目能创造当地就业岗位10-20个，带动当地乡村旅游发展，促进农民增收。增加村集体经济收入40万元/年。建成资产归村集体所有，出租给第三方经营使用，增加村集体经济收入。</t>
  </si>
  <si>
    <t>通过项目实施将联合村打造成集农业休闲康养于一体，生产生活生态相融合，三产融合发展的乡村田园综合体，与沙溪古镇旅游形成闭环生态旅游圈。</t>
  </si>
  <si>
    <t>①项目能创造当地就业岗位12个，带动当地乡村旅游发展，促进农民增收。②增加村集体经济收入40万元/年。③带动联合村乡村旅居和休闲农业发展，带动联合村脱贫户群众发展旅游相关业态，增加收入，助力乡村振兴。</t>
  </si>
  <si>
    <t>1772人</t>
  </si>
  <si>
    <t>406人</t>
  </si>
  <si>
    <t>剑川县民族团结进步示范项目—沙溪镇高原特色农业产业基地</t>
  </si>
  <si>
    <t>沙溪镇红星村、石龙村</t>
  </si>
  <si>
    <t>剑川县民宗局</t>
  </si>
  <si>
    <t>建设100亩高原特色农业产业基地，实施土地集中整理100亩，进行土壤改良，新建灌排沟渠1500m，机耕路修复2000m，新建抽水站1座，民族团结进步示范户创建10户。</t>
  </si>
  <si>
    <t>通过配套产业基础设施，优化农业基础条件，使农作物亩产得到有效提高，带动群众产业发展，促进群众增收。</t>
  </si>
  <si>
    <t>①发动合作社参与合作，同农户签订保底收购价格，通过订单收购、增加群众收入。②通过土地整理、配套产业基础设施，带动群众产业发展促进增收。</t>
  </si>
  <si>
    <t>1304人</t>
  </si>
  <si>
    <t>418人</t>
  </si>
  <si>
    <t>剑川县金华镇庆华村马铃薯种薯种植基地配套设施建设项目</t>
  </si>
  <si>
    <t>产业服务支撑</t>
  </si>
  <si>
    <t>庆华村</t>
  </si>
  <si>
    <t>按照《云南省种业振兴行动实施方案》关于种业基地提升任务的安排部署，在剑川县开展优势特色农作物种子基地建设，改善基地基础设施条件，提升制繁种能力和供种保障能力。在庆华村马铃薯种薯种植基地范围内新建300立方米蓄水池10座。（2024年11月已下达衔接资金500万元）</t>
  </si>
  <si>
    <t>支持马铃薯产业稳步发展</t>
  </si>
  <si>
    <t>带动务工20人，增加土地流转1500亩。增加村集体经济收入</t>
  </si>
  <si>
    <t>甸南镇印盒村大坪地千亩连片烤烟+金丝豆种植推广区建设项目附属工程</t>
  </si>
  <si>
    <t>产业发展</t>
  </si>
  <si>
    <t>甸南镇印合村</t>
  </si>
  <si>
    <t>在甸南镇印盒村大坪地千亩连片烤烟+金丝豆种植推广区建设项目建设编烟房、凉烟房、围墙、大门及相关附属设施建设。</t>
  </si>
  <si>
    <t>带动发展烤烟和金丝豆种植</t>
  </si>
  <si>
    <t>带动务工20人，增加土地流转500亩。</t>
  </si>
  <si>
    <t>羊岑乡石登村冷库配套基础设施项目</t>
  </si>
  <si>
    <t>产业配套基础设施</t>
  </si>
  <si>
    <t>羊岑乡石登村</t>
  </si>
  <si>
    <t>羊岑乡人民政府</t>
  </si>
  <si>
    <t>新建石登冷库配套基础设施：主要包括修建冷库围栏170米，投资20万元；场地平整硬化300平方米和蓄水池一座，投资8万元；安装自动门一扇，投资2万元；三项合计资金30万元。</t>
  </si>
  <si>
    <t>助推产业发展，壮大村集体经济</t>
  </si>
  <si>
    <t>带动务工5个，通过农产口收购增加群众收入60万元。</t>
  </si>
  <si>
    <t>剑川县民族团结进步示范项目—马登镇马登村移动式烤房群建设项目</t>
  </si>
  <si>
    <t>加工流通项目，加工业</t>
  </si>
  <si>
    <t>马登村</t>
  </si>
  <si>
    <t>马登镇人民政府</t>
  </si>
  <si>
    <t>县民宗局</t>
  </si>
  <si>
    <t>建设移动式烤房群20间及配套设施建设。建成资产归村集体所有，通过出租烟叶合作增加村集体经济收入</t>
  </si>
  <si>
    <t>建设烤房群20间及配套设施建设。</t>
  </si>
  <si>
    <t>带动务工40人，增加土地流转500亩。增加村集体经济收入</t>
  </si>
  <si>
    <t>3313</t>
  </si>
  <si>
    <t>654</t>
  </si>
  <si>
    <t>剑川县民族团结进步示范项目—弥沙乡弥新村特色产业种植示范基地建设项目</t>
  </si>
  <si>
    <t>产业配套设施</t>
  </si>
  <si>
    <t>弥沙乡弥新村观音地</t>
  </si>
  <si>
    <t xml:space="preserve"> 弥沙乡人民政府</t>
  </si>
  <si>
    <t>为推进弥沙乡特色产业发展，采取“党支部+合作社”的模式，拟在弥新村打造占地约100亩特色产业种植基地，用于发展食用菌、蔬菜等特色农产品的种植，项目主要建设内容为：新建30m*8m冷棚/遮阳棚约160个，安装DN75PE管道2300m，安装DN50PE管道1500m，安装DN32PE管道1200m，新建300m³蓄水池1座，配套建设必要管理用房和电力设施。</t>
  </si>
  <si>
    <t>促进农业高质高效</t>
  </si>
  <si>
    <t>①每年增加土地流转费7万元；②可带动约4000人次务工，约40—50万元；③每年增加村集体分经济6万元。</t>
  </si>
  <si>
    <t>象图乡移动式烤烟房建设项目</t>
  </si>
  <si>
    <t>加工流通项目-加工业</t>
  </si>
  <si>
    <t xml:space="preserve">象图乡
</t>
  </si>
  <si>
    <t>象图乡人民政府</t>
  </si>
  <si>
    <t>针对象图乡目前烤烟产业发展和后续烤烟指标争取达到2000亩，计划根据行政村增设面积建设移动式烤烟房20间、10000个烤烟夹、40个操作台等和配套相应基础设施。建成资产归村集体所有，通过出租烟叶合作增加村集体经济收入。</t>
  </si>
  <si>
    <t>提升改造产业发展基础设施，助力全乡烤烟产业提质增效，壮大全乡产业发展。</t>
  </si>
  <si>
    <t>带动务工35人，土地流转300亩增加群众收入。</t>
  </si>
  <si>
    <t>马登镇新民村等3个村农副产品分级加工包装储藏建设项目</t>
  </si>
  <si>
    <t>发展壮大村级集体经济</t>
  </si>
  <si>
    <t>新民村
江南村
玉龙村</t>
  </si>
  <si>
    <t>马登镇新民村等3个村农副产品分级加工包装储藏建设项目建成后将带动全镇320户苹果种植户减少苹果包装销售成本，提高苹果种植附加值，推动马登镇苹果种植产业不断发展壮大，增加群众收入；打造芸豆“种植—采收—分拣—包装—销售”产业链有效带动群众增收致富。同时实现广大群众就近就便就业，预估能带动固定就业劳动力22人，季节性就业劳动力5400工日，就业劳动力年收入约92万元。通过提升农副产品加工销售品质，实现提高产品附加值，同时拓宽剑川县西部乡镇农特产品销售渠道，通过努力渴望实现剑川县西部农特产品生产加工交易中心。</t>
  </si>
  <si>
    <t>盘活集体经济，增加村集体收入</t>
  </si>
  <si>
    <t>带动全镇320户苹果种植户减少苹果包装销售成本，实现广大群众就近就便就业，预估能带动固定就业劳动力22人，季节性就业劳动力5400工日，就业劳动力年收入约92万元。</t>
  </si>
  <si>
    <t>1540户</t>
  </si>
  <si>
    <t>348户</t>
  </si>
  <si>
    <t>金华镇粮蔬协同种植项目</t>
  </si>
  <si>
    <t>向前村
桑岭村
梅园村
永丰村</t>
  </si>
  <si>
    <t>金华镇人民政府</t>
  </si>
  <si>
    <t>采用农作物和蔬菜轮作的方式，带动蔬菜产业化经营，发展无公害绿色蔬菜产业，促进蔬菜品质的提高，不断提升蔬菜产品的附加值。预计年收益14万元，4个村每村每年收入3.5万元。</t>
  </si>
  <si>
    <t>每年可实现就业1200人次以上（人均工资不低于80元/日，年人均增收达8000元以上），巩固和覆盖四个村共93户331人脱贫人口。</t>
  </si>
  <si>
    <t>1836户</t>
  </si>
  <si>
    <t>象图乡农贸市场灾后搬迁项目</t>
  </si>
  <si>
    <t>沽泥盆村</t>
  </si>
  <si>
    <t>县商务局</t>
  </si>
  <si>
    <t>在象图乡沽泥盆村投入520万元，实施象图乡农产品交易市场灾后搬迁项目。项目建设用地权属为村存量集体建设用地。建设内容：1.平整1600㎡场地和使用C25地皮硬化，投入30万元；2.建设长20m、宽20m钢结构农贸市场仓库400㎡，投入80万元；3.建设长55m、宽20m钢构农产品交易大棚1100㎡，投入90万元；4.建设长5m、宽1m、高0.9m砖混结构售货摊位22个，投入10万元；5.修建跨度20米、宽3米钢筋混凝土桥梁1座，投入35万元；6.修建9*8M12坑位砖混结构公共厕所1间及三格化粪池，投入35万元；7.建设洗手池3座、排水渠400米、污水管道1000米及大三格氧化塘1座，投入35万元；8.建设40立方米消防水池一个，配备消防栓4个、微型消防站3个及管道2200米，消防器具8套，投入40万元；9.建设商铺6间，投入90万元；10.修建连接农产品交易市场与现有沪滇核桃加工厂和冷库间道路，建设长100m、宽4m停车场，对周边150㎡空地进行绿化美化及场地通电、通水、照明设施20套、配建垃圾焚烧池1座等，投入75万元。项目建成后，资产归沽泥盆、象图、江头、下登、丰登村所有，由象图乡政府负责管理维护，资产收益用于5个产权村发展村集体经济、巩固脱贫攻坚成果及公益事业。通过市场搬迁能实现联农带农30万元/年以上，将有效带动全乡5个村的农产品流通及经济增长。项目惠及农户1398户5687人，其中脱贫户521户2015人。</t>
  </si>
  <si>
    <t>盘活村存量集体建设用地，将有效带动全乡5个村的农产品流通及经济增长。增加村集体经济收入。</t>
  </si>
  <si>
    <t>联农带农30万元/年以上，项目惠及农户1398户5687人，其中脱贫户521户2015人。</t>
  </si>
  <si>
    <t>剑川县沪滇协作产业园管理服务用房建设项目</t>
  </si>
  <si>
    <t>金华镇</t>
  </si>
  <si>
    <t>县工信局</t>
  </si>
  <si>
    <t>在剑川县沪滇协作产业园投入1300万元，建设沪滇协作产业园管理服务用房一幢，解决产业园入驻企业办公、用餐、外地员工住宿等问题。建设用地权属为已办理征地和招拍挂手续的国有建设用地。建设内容：1.新建4374平方米管理服务用房一幢（桩基，共6层，一层为食堂和企业展示空间，二至五层为按规模配建办公、住宿空间，六层为企业共用会议室），投入1150万元；2.建设客运电梯1座、园区照明、配电间、给排水、消防、通风、污水处理等配套工程，投入150万元。项目建成后，资产收益归象图乡江头、下登、丰登村，金华镇邑平、向前、文榜、文华、南门、金和、新仁村，甸南镇发达、西中村和马登镇后甸、新民村，沙溪镇灯塔村15个村集体所有，出租给龙头企业管理维护，收益用于发展产权村集体经济、巩固脱贫攻坚成果及公益事业。项目惠及农户4945户19506人，其中脱贫户和监测人口549户2118人。</t>
  </si>
  <si>
    <t>解决产业园入驻企业办公、用餐、外地员工住宿等问题。建设用地权属为已办理征地和招拍挂手续的国有建设用地。</t>
  </si>
  <si>
    <t>通过资产出租增加村集体经济收益。项目惠及农户4945户19506人，其中脱贫户和监测人口549户2118人。</t>
  </si>
  <si>
    <t>二、就业帮扶类项目</t>
  </si>
  <si>
    <t>剑川县2025年脱贫户和监测对象跨省务工交通补贴</t>
  </si>
  <si>
    <t>务工补助-交通费补助</t>
  </si>
  <si>
    <t>各乡镇</t>
  </si>
  <si>
    <t>县人社局</t>
  </si>
  <si>
    <t>对2025年脱贫户和监测对象跨省务工进行交通补贴3200人，1000元/人。</t>
  </si>
  <si>
    <t>增加务工收入</t>
  </si>
  <si>
    <t>巩固脱贫成果</t>
  </si>
  <si>
    <t>剑川县2025年脱贫户和监测对象省内州外务工交通补贴</t>
  </si>
  <si>
    <t>技能培训</t>
  </si>
  <si>
    <t>对2025年对脱贫户和监测对象省内州外务工交通补贴约850人，500元/人。</t>
  </si>
  <si>
    <t xml:space="preserve">三、乡村建设类项目 </t>
  </si>
  <si>
    <t>剑川县脱贫攻坚基础设施巩固提升工程</t>
  </si>
  <si>
    <t>农村基础设施</t>
  </si>
  <si>
    <t>对全县脱贫攻坚期间建成的“三保障”工程进行进行提升改造：确脱贫攻坚项目正常使用，效益充分发挥。1.安全饮水提升改造190万元：实施金华镇庆华村、甸南镇兴水村后箐、华丛山、上关甸村，马登镇东华马鹿箐、黄花村、弥沙乡大邑村、东庄村、岩曲村饮水更换管网12公里、新蓄水池7座；2.村内道路修复改造150万元：实施金华镇新仁村、邑坪村、甸南镇桃源村、兴水村、马登镇甸所村、弥沙乡大邑村、西庄村内道路损毁进行修复15000平方米；3.村庄基础照明工程110万元：对全县2200盏损毁路灯进行维修养护，新增照明路灯180盏。</t>
  </si>
  <si>
    <t>确保历年建设项目正常使用，效益充分发挥。</t>
  </si>
  <si>
    <t>剑川县农村生活污水治理项目（2024—2025年）</t>
  </si>
  <si>
    <t>人居环境整治-农村污水治理</t>
  </si>
  <si>
    <t>大理州生态环境局剑川分局、县住建局</t>
  </si>
  <si>
    <r>
      <rPr>
        <sz val="10"/>
        <color rgb="FF000000"/>
        <rFont val="宋体"/>
        <charset val="134"/>
      </rPr>
      <t>资源化利用方式实施</t>
    </r>
    <r>
      <rPr>
        <sz val="10"/>
        <rFont val="宋体"/>
        <charset val="134"/>
      </rPr>
      <t>21</t>
    </r>
    <r>
      <rPr>
        <sz val="10"/>
        <color rgb="FF000000"/>
        <rFont val="宋体"/>
        <charset val="134"/>
      </rPr>
      <t>个村农村生活污水处理：金华镇双河村，沙溪镇四联村83.5万、鳌凤村、沙坪村、长乐村、寺登村，羊岑乡六联村、石登村，老君山镇富乐村、官宅村、新和村、建基村、新生村，马登镇太平村、黄花村、后甸村、新民村、新华村，弥沙乡大邑村、岩曲村，象图乡江头村；象图乡核桃树自然村210万元，弥沙乡大邑下登自然村200万元；总投资1964.4万元。</t>
    </r>
  </si>
  <si>
    <t>改善人居环境</t>
  </si>
  <si>
    <t>剑川农村村危桥改造项目</t>
  </si>
  <si>
    <t>农村基础设施（含产业配套基础设施）</t>
  </si>
  <si>
    <t>金华镇、甸南镇</t>
  </si>
  <si>
    <t>剑川县地方公路管理段</t>
  </si>
  <si>
    <t>县交运局</t>
  </si>
  <si>
    <t>金华镇金星村桥头桥桥梁全长 23m，桥面总宽 2.6m；甸南镇海虹桥危桥改造桥梁两端路基宽度为4.5m，桥梁宽度按7.5m；桥头桥桥梁全长 23m，桥面总宽 2.6m，</t>
  </si>
  <si>
    <t>保障群众出行安全，降低群众运输成本，便利群众农业生产活动</t>
  </si>
  <si>
    <t>剑川县金华镇金和村人畜饮水 补水工程</t>
  </si>
  <si>
    <t>金华镇金和村</t>
  </si>
  <si>
    <t>县水务局</t>
  </si>
  <si>
    <t>金和村四个自然村人饮工程共用一个水源点，因枯水期水量减少，计划实施金华镇金和村人畜饮水补水工程，新建DN750PV管道5公里，每日补水70方。概算投资50万元。</t>
  </si>
  <si>
    <r>
      <rPr>
        <sz val="9"/>
        <rFont val="宋体"/>
        <charset val="134"/>
      </rPr>
      <t>保障</t>
    </r>
    <r>
      <rPr>
        <sz val="9"/>
        <rFont val="Calibri"/>
        <charset val="134"/>
      </rPr>
      <t>3994</t>
    </r>
    <r>
      <rPr>
        <sz val="9"/>
        <rFont val="宋体"/>
        <charset val="134"/>
      </rPr>
      <t>人饮水安全，巩固脱贫成果。</t>
    </r>
  </si>
  <si>
    <t>金华镇清坪村垃圾收集点项目</t>
  </si>
  <si>
    <t>人居环境整治-农村垃圾治理</t>
  </si>
  <si>
    <t>金华镇清坪村</t>
  </si>
  <si>
    <t>县住建局</t>
  </si>
  <si>
    <t>拟在清坪村新建垃圾收集点30处，实现清坪农户生活垃圾集中收集清运，美化村庄环境。</t>
  </si>
  <si>
    <t>改善农村人居环境</t>
  </si>
  <si>
    <t>1350</t>
  </si>
  <si>
    <t>356</t>
  </si>
  <si>
    <t>金华镇龙营村灌溉沟工程</t>
  </si>
  <si>
    <t>金华镇龙营村</t>
  </si>
  <si>
    <t>新建三面光砼衬砌灌溉沟1500m，断面尺寸40cm*40cm。</t>
  </si>
  <si>
    <t>改善农村基础设施</t>
  </si>
  <si>
    <t>梅园村规模化肉牛养殖基地配套建设项目</t>
  </si>
  <si>
    <t>梅园</t>
  </si>
  <si>
    <t>1.实施规模化肉牛养殖基地1800米道路提升改造，覆盖1000多亩包谷、苹果种植基地。2.实施村内积水路段改造、排水沟建设、生活污水处理等农村人居环境进行提升整治。</t>
  </si>
  <si>
    <t>受益面积达1000亩，效益显著。</t>
  </si>
  <si>
    <t>沙溪镇联合村以工代赈项目</t>
  </si>
  <si>
    <t>县发民改革局</t>
  </si>
  <si>
    <t>新道路1140.42m及配套挡墙、提升改造村内13780㎡、排水沟3587.02m。总投资621万元（中央财政400万元，省级财政221万元）</t>
  </si>
  <si>
    <t>保障群众出行安全，打通群众出行最后“一公里”；降低群众运输成本，增加农民就业机会。</t>
  </si>
  <si>
    <t>①带动村内群众（脱贫人口）就近务工，发放约190万元劳务报酬。②改善村民生产生活条件，保障交通安全。③通过项目实施培训群众就业技能。</t>
  </si>
  <si>
    <t>沙溪镇鳌凤村小型农田灌溉设施建设项目</t>
  </si>
  <si>
    <t>配套设施项目-小型农田水利设施建设</t>
  </si>
  <si>
    <t>鳌凤村</t>
  </si>
  <si>
    <t>实施鳌凤村小型农田灌溉设施，配套农田灌溉水沟约600m。规格：毛石干铺垫层后采用现浇混凝土硬化沟边宽200mm，沟宽400mm，沟深500mm。</t>
  </si>
  <si>
    <t>完善农业基础设施建设，便利群众生产生活，实现农业高质量发展。受益人口约750人，其中受益脱贫人口145人。</t>
  </si>
  <si>
    <t>通过小型农田水利设施建设，提高群众产业生产条件，促进群众300亩烤烟、制种玉米等产业发展。</t>
  </si>
  <si>
    <t>750人</t>
  </si>
  <si>
    <t>145人</t>
  </si>
  <si>
    <t>沙溪镇沙坪村、联合村、北龙村、华龙村人居环境提升项目</t>
  </si>
  <si>
    <t>沙溪镇</t>
  </si>
  <si>
    <t>在剑川县沙溪镇沙坪村、联合村、北龙村、华龙村投入1625万元，实施人居环境提升改造项目。沙坪村建设内容为：1.安装HDPE双壁波纹管3000米、UPVC排水管6500米，检查井310座，投入350万元；2.新建处理量100吨/天的MBBR一体化污水处理设备1套，配套储能型光伏发电装置及土建配套3处氧化塘处理设施，投入110万元；3.停车场建设1500平方米、路面拓宽并20cmC30硬化3000平方米，投入100万元；4.村内核心区域三线、管网入地2600米，投入170万元；5.改造利用村内收储危房一院打造公共文化活动空间，投入300万元。联合村建设内容为：1.安装HDPE双壁波纹管2500米、UPVC排水管4500米，检查井290座，新建氧化塘处理设施3处，投入400万元；2.村内路面20cmC30硬化改造2000平方米，投入45万元。北龙村建设内容为：村内主干道采取道边水渠盖板、挡墙道路拓宽、土路改20cmC30压膜混凝土改造道路1220*3米，投入105万元。华龙村建设内容为：土路改20cmC30压膜混凝土硬化道路510*3.5米，投入45万元。项目惠及农户836户3787人，其中脱贫户50户182人。</t>
  </si>
  <si>
    <t>实施人居环境提升改造项目。项目惠及农户836户3787人，其中脱贫户50户182人。</t>
  </si>
  <si>
    <t>老君山镇大本苹果种植基地产业基础设施建设项目</t>
  </si>
  <si>
    <t>扩建</t>
  </si>
  <si>
    <t>建基村</t>
  </si>
  <si>
    <t>老君山镇人民政府</t>
  </si>
  <si>
    <t>对大本种植基地内水毁河道进行治理，双边建设挡墙1.5km，同时设置拦砂坝一处。</t>
  </si>
  <si>
    <t>完善农业基础设施建设，实现农业高质量发展。</t>
  </si>
  <si>
    <t>杉树村产业配套基础设施建设项目</t>
  </si>
  <si>
    <t>杉树村</t>
  </si>
  <si>
    <t>实施杉树村白芸豆基地新建灌溉沟渠4000米，改善产业基础设施，促进产业发展。通过出租给合作增加村集体经济收入并带动群众务工</t>
  </si>
  <si>
    <t>壮大村集体经济</t>
  </si>
  <si>
    <t>带动土地流转、白芸豆订单收购增加群众收入。</t>
  </si>
  <si>
    <t>弥沙乡村组道路提升改造工程</t>
  </si>
  <si>
    <t>村基础设施</t>
  </si>
  <si>
    <t>弥沙乡</t>
  </si>
  <si>
    <t>弥沙乡人民政府</t>
  </si>
  <si>
    <t>为解决弥沙乡2024年以来出现部分路段塌方等影响农户通行的问题，拟实施弥沙乡村组道路提升改造工程，对大邑石箐庄、弥新村观音地道路、文新村岩洞道路、弥沙乡牦牛山等道路中部分路段进行提升硬化，并实施挡墙和侧沟等附属工程。</t>
  </si>
  <si>
    <t>完善公共服务和基础设施水平，保障群众交通出行。</t>
  </si>
  <si>
    <t>剑川县民族团结进步示范项目—象图乡江头村乡村振兴示范打造</t>
  </si>
  <si>
    <t>象图乡江头村</t>
  </si>
  <si>
    <t>实施江头村民族团结示范创建：1.对江头村委会至大山红、满山红路进行C30砼路面硬化以及易滑坡塌方点配套挡墙护坡治理。2. 在江头新村、新生等小组实施长1.5km三面支砌排水沟渠农田防洪排水沟建设工程。3.实施江头村人居环境进行提升、设置垃圾箱。4.实施民族团结进步示范户创建10户。</t>
  </si>
  <si>
    <t xml:space="preserve">完善农村基础设施和路网建设、打造民族团结示范示范试点；营造民族团结氛围
</t>
  </si>
  <si>
    <t>象图乡农村基础设施建设项目</t>
  </si>
  <si>
    <t>农村基础设施（含产业配套基础设施）、其他</t>
  </si>
  <si>
    <t>象图乡沽泥盆村</t>
  </si>
  <si>
    <r>
      <rPr>
        <sz val="9"/>
        <rFont val="宋体"/>
        <charset val="134"/>
      </rPr>
      <t>1、</t>
    </r>
    <r>
      <rPr>
        <sz val="9"/>
        <color theme="1"/>
        <rFont val="宋体"/>
        <charset val="134"/>
        <scheme val="minor"/>
      </rPr>
      <t>拟在象图乡沽泥盆村建设一座农产品物流仓储中心：投资约90万元建设一座620平方米左右的工字钢结构仓库、投资约60万元建设一座400平方米钢结构大棚、投资约60万元对周围地块进行平整以及c25砼地面硬化600平方米、规划停车位、以及修建砖混结构产品交易货架。2</t>
    </r>
    <r>
      <rPr>
        <b/>
        <sz val="9"/>
        <rFont val="宋体"/>
        <charset val="134"/>
      </rPr>
      <t>、</t>
    </r>
    <r>
      <rPr>
        <sz val="9"/>
        <rFont val="宋体"/>
        <charset val="134"/>
      </rPr>
      <t>拟投资约10万元对周围环境进行风貌提升工程，解决农村环境脏乱差的问题。3、拟计划投资60万元建设一座80平米砖混结构公厕以及配套公共服务便民设施，包括便民洗手池、垃圾桶、公共照明设施以及250米排水沟渠。</t>
    </r>
  </si>
  <si>
    <t>完善基础配套设施、提升我乡公共服务能力和水平、助力乡村振兴。</t>
  </si>
  <si>
    <t>象图乡产业发展基础设施配套建设项目</t>
  </si>
  <si>
    <t>象图乡江头村、象图村</t>
  </si>
  <si>
    <t>计划在象图乡江头村烤烟及青储饲料种植片区建设长2km砼硬化三面支砌农业灌溉g沟渠，产业道路c25硬化3.4km、宽3.5m、厚0.2m、、垫层厚0.15m并配备简易水沟以及道路两旁滑坡点挡墙护坡500立方米。完善象图村及江头村3000多亩种植农田地的产业基础配套设施，为我乡农业发展打下基础、便利群众生产生活。</t>
  </si>
  <si>
    <t>完善产业基础配套设施、优化全乡产业结构、助力乡村振兴。</t>
  </si>
  <si>
    <t>四、易地搬迁后扶类项目</t>
  </si>
  <si>
    <t>弥沙乡牦牛山养殖小区建设项目</t>
  </si>
  <si>
    <t>弥沙乡大邑村牦牛山</t>
  </si>
  <si>
    <t>在弥沙乡牦牛山易地扶贫搬迁集中安置点建设占地约为1000㎡的弥沙乡牦牛山养殖小区，项目主要建设内容为：进行场地平整，新建牛羊圈舍，配套建设必要的挡墙和侧沟。项目的实施将带动牦牛山群众发展规模化养殖，引导群众改变放养的传统养殖模式，助推特色产业提质增效，促进农户持续增收。</t>
  </si>
  <si>
    <t>带动当地经济发展。</t>
  </si>
  <si>
    <t>弥沙乡牦牛山自然能提水项目</t>
  </si>
  <si>
    <r>
      <t>在剑川县弥沙乡牦牛山片区投资850万元，建设弥沙乡自然能提水设施及配套工程，建设内容为：1.在磨房箐建设取水口1座，投入15万元；2.Φ920*6mm螺旋钢管动力管道铺设，共1320米，投入15万元；3.Φ140*8mm无缝钢管输水管道铺设共9000米，投入300万元；4.设计扬程750m自然能提水设备1套，投入350万元；5.设备房1座，投入15万元；6.高位水池1座，容量容量1000m</t>
    </r>
    <r>
      <rPr>
        <sz val="12"/>
        <rFont val="Calibri"/>
        <charset val="134"/>
      </rPr>
      <t>³</t>
    </r>
    <r>
      <rPr>
        <sz val="12"/>
        <rFont val="方正仿宋_GBK"/>
        <charset val="134"/>
      </rPr>
      <t>，</t>
    </r>
    <r>
      <rPr>
        <sz val="9"/>
        <rFont val="宋体"/>
        <charset val="134"/>
      </rPr>
      <t>投入35万元；7.配套DN65-DN100mmPVC管22000米建设下行管网4条，投入120万元。项目实施后，可将磨房箐部分水量输送至弥沙乡大邑、东庄2个行政村和东伙山、牦牛山、下登三个自然村约4000亩缺水耕地，供农户发展畜牧业、种植蓝莓、白芸豆、甜夹豆、烤烟等产业。项目惠及农户373户1624人，其中脱贫人口124户482人，预计每年增产50万元。</t>
    </r>
  </si>
  <si>
    <t>建设弥沙乡自然能提水设施及配套工程，供农户发展畜牧业、种植蓝莓、白芸豆、甜夹豆、烤烟等产业</t>
  </si>
  <si>
    <t>剑川县甸南镇华丛山易地搬迁安置点通组道路提升项目</t>
  </si>
  <si>
    <t>全县8个乡镇</t>
  </si>
  <si>
    <t>剑川县农村公路建设指挥部</t>
  </si>
  <si>
    <t>甸南镇华丛山发达村萋坪、印合村茅坪易地搬迁安置点通自然村道路提升10.98km，增加硬化均宽1.5米，内侧排水沟建设及附属设施。有效解决了出行难题，切实降低了出行成本和安全隐患，有力改善了人居环境，显著提高了生产生活质量。</t>
  </si>
  <si>
    <t>保障群众出行安全，打通群众出行最后“一公里”；降低群众运输成本。</t>
  </si>
  <si>
    <t>马登镇江南后山搬迁点基础设施建设项目</t>
  </si>
  <si>
    <t>农村基础设施（含产业配套基础设施），其他</t>
  </si>
  <si>
    <t>江南村</t>
  </si>
  <si>
    <t>县自然资源局</t>
  </si>
  <si>
    <t>江南后山易地搬迁点建设挡墙210m，排水沟1.2km，道路建设1.8km，建设30m³蓄水池1座，架设引水管道5.4km，建设20m³污水收集池1座，建设污水管道2.6km。</t>
  </si>
  <si>
    <t>完善基础设施</t>
  </si>
  <si>
    <t>五、巩固三保障成果类项目</t>
  </si>
  <si>
    <t>剑川县2024年春季学期雨露计划项目</t>
  </si>
  <si>
    <t>教育-享受“雨露计划”职业教育补助</t>
  </si>
  <si>
    <t>实施1123户1200人职业教育贫困家庭子女补助，东西协作每学期补助2500元/人，其他每学期补助1500元/人</t>
  </si>
  <si>
    <t>减少职业教育成本</t>
  </si>
  <si>
    <t>剑川县2024年秋季学期雨露计划项目</t>
  </si>
  <si>
    <t>教育帮扶</t>
  </si>
  <si>
    <t>象图乡灾后重建-受灾群众安置房建设项目</t>
  </si>
  <si>
    <t>住房—农村危房改造等农房改造</t>
  </si>
  <si>
    <t>为解决两户受灾群众搬迁后无房居住现状、拟补助两户群众6万元／户；实施象图乡灾后重建-受灾群众安置房建设项目，建设两间100平方米左右的简易保障性住房。</t>
  </si>
  <si>
    <t>解决我乡9.16山洪泥石流倆户受灾群众无房居住等问题、保障住房需求、解决群众困难</t>
  </si>
  <si>
    <t>六、乡村治理和精神文明建设类项目</t>
  </si>
  <si>
    <t>七、其他（按州级原来要求项目管理费不汇入）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</si>
</sst>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Red]\(0.0000\)"/>
    <numFmt numFmtId="177" formatCode="0_);[Red]\(0\)"/>
    <numFmt numFmtId="178" formatCode="0.000_ "/>
    <numFmt numFmtId="179" formatCode="0.00_ "/>
    <numFmt numFmtId="180" formatCode="0.00_);[Red]\(0.00\)"/>
    <numFmt numFmtId="181" formatCode="0.0000_ "/>
    <numFmt numFmtId="182" formatCode="0.00000_ "/>
  </numFmts>
  <fonts count="45">
    <font>
      <sz val="11"/>
      <color theme="1"/>
      <name val="宋体"/>
      <charset val="134"/>
      <scheme val="minor"/>
    </font>
    <font>
      <sz val="11"/>
      <name val="宋体"/>
      <charset val="134"/>
      <scheme val="minor"/>
    </font>
    <font>
      <sz val="10"/>
      <name val="宋体"/>
      <charset val="134"/>
      <scheme val="minor"/>
    </font>
    <font>
      <b/>
      <sz val="11"/>
      <name val="宋体"/>
      <charset val="134"/>
      <scheme val="minor"/>
    </font>
    <font>
      <u/>
      <sz val="20"/>
      <name val="黑体"/>
      <charset val="134"/>
    </font>
    <font>
      <sz val="10"/>
      <name val="宋体"/>
      <charset val="134"/>
    </font>
    <font>
      <b/>
      <sz val="11"/>
      <name val="宋体"/>
      <charset val="134"/>
    </font>
    <font>
      <sz val="8"/>
      <name val="宋体"/>
      <charset val="134"/>
    </font>
    <font>
      <sz val="10"/>
      <name val="方正仿宋_GB2312"/>
      <charset val="134"/>
    </font>
    <font>
      <sz val="9"/>
      <name val="宋体"/>
      <charset val="134"/>
    </font>
    <font>
      <b/>
      <sz val="8"/>
      <name val="宋体"/>
      <charset val="134"/>
    </font>
    <font>
      <sz val="10"/>
      <color rgb="FF000000"/>
      <name val="宋体"/>
      <charset val="134"/>
    </font>
    <font>
      <b/>
      <sz val="8"/>
      <name val="黑体"/>
      <charset val="134"/>
    </font>
    <font>
      <b/>
      <sz val="10"/>
      <name val="黑体"/>
      <charset val="134"/>
    </font>
    <font>
      <b/>
      <sz val="10"/>
      <name val="宋体"/>
      <charset val="134"/>
    </font>
    <font>
      <sz val="10"/>
      <color indexed="8"/>
      <name val="宋体"/>
      <charset val="134"/>
    </font>
    <font>
      <b/>
      <sz val="9"/>
      <name val="黑体"/>
      <charset val="134"/>
    </font>
    <font>
      <sz val="11"/>
      <name val="宋体"/>
      <charset val="134"/>
    </font>
    <font>
      <sz val="8"/>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scheme val="minor"/>
    </font>
    <font>
      <b/>
      <sz val="9"/>
      <name val="宋体"/>
      <charset val="134"/>
    </font>
    <font>
      <sz val="9"/>
      <name val="Calibri"/>
      <charset val="134"/>
    </font>
    <font>
      <sz val="12"/>
      <name val="Calibri"/>
      <charset val="134"/>
    </font>
    <font>
      <sz val="12"/>
      <name val="方正仿宋_GBK"/>
      <charset val="134"/>
    </font>
    <font>
      <sz val="20"/>
      <name val="黑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8"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6" fillId="0" borderId="0" applyNumberFormat="0" applyFill="0" applyBorder="0" applyAlignment="0" applyProtection="0">
      <alignment vertical="center"/>
    </xf>
    <xf numFmtId="0" fontId="27" fillId="3" borderId="11" applyNumberFormat="0" applyAlignment="0" applyProtection="0">
      <alignment vertical="center"/>
    </xf>
    <xf numFmtId="0" fontId="28" fillId="4" borderId="12" applyNumberFormat="0" applyAlignment="0" applyProtection="0">
      <alignment vertical="center"/>
    </xf>
    <xf numFmtId="0" fontId="29" fillId="4" borderId="11" applyNumberFormat="0" applyAlignment="0" applyProtection="0">
      <alignment vertical="center"/>
    </xf>
    <xf numFmtId="0" fontId="30" fillId="5" borderId="13" applyNumberFormat="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8" fillId="0" borderId="0">
      <alignment vertical="center"/>
    </xf>
  </cellStyleXfs>
  <cellXfs count="8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1" fillId="0" borderId="0" xfId="0" applyFont="1" applyFill="1" applyAlignment="1">
      <alignment horizontal="left" vertical="center"/>
    </xf>
    <xf numFmtId="0" fontId="1" fillId="0" borderId="0" xfId="0" applyFont="1" applyFill="1" applyAlignment="1">
      <alignment horizontal="center" vertical="center"/>
    </xf>
    <xf numFmtId="176" fontId="4" fillId="0" borderId="0" xfId="0" applyNumberFormat="1" applyFont="1" applyFill="1" applyAlignment="1" applyProtection="1">
      <alignment horizontal="center" vertical="center"/>
    </xf>
    <xf numFmtId="176" fontId="4" fillId="0" borderId="0" xfId="0" applyNumberFormat="1" applyFont="1" applyFill="1" applyAlignment="1" applyProtection="1">
      <alignment horizontal="left" vertical="center"/>
    </xf>
    <xf numFmtId="176" fontId="5" fillId="0" borderId="1" xfId="0" applyNumberFormat="1" applyFont="1" applyFill="1" applyBorder="1" applyAlignment="1" applyProtection="1">
      <alignment horizontal="left" vertical="center"/>
    </xf>
    <xf numFmtId="176" fontId="5" fillId="0" borderId="1" xfId="0" applyNumberFormat="1" applyFont="1" applyFill="1" applyBorder="1" applyAlignment="1" applyProtection="1">
      <alignment horizontal="center" vertical="center"/>
    </xf>
    <xf numFmtId="176" fontId="6" fillId="0" borderId="2" xfId="0" applyNumberFormat="1" applyFont="1" applyFill="1" applyBorder="1" applyAlignment="1" applyProtection="1">
      <alignment horizontal="center" vertical="center" wrapText="1"/>
    </xf>
    <xf numFmtId="176" fontId="6" fillId="0" borderId="2" xfId="0" applyNumberFormat="1" applyFont="1" applyFill="1" applyBorder="1" applyAlignment="1" applyProtection="1">
      <alignment horizontal="left" vertical="center" wrapText="1"/>
    </xf>
    <xf numFmtId="176" fontId="6" fillId="0" borderId="2" xfId="0" applyNumberFormat="1" applyFont="1" applyFill="1" applyBorder="1" applyAlignment="1" applyProtection="1">
      <alignment horizontal="center" vertical="center"/>
    </xf>
    <xf numFmtId="176" fontId="6" fillId="0" borderId="2" xfId="0" applyNumberFormat="1" applyFont="1" applyFill="1" applyBorder="1" applyAlignment="1" applyProtection="1">
      <alignment horizontal="left" vertical="center"/>
    </xf>
    <xf numFmtId="176" fontId="6" fillId="0" borderId="3" xfId="0" applyNumberFormat="1" applyFont="1" applyFill="1" applyBorder="1" applyAlignment="1" applyProtection="1">
      <alignment horizontal="left" vertical="center" wrapText="1"/>
    </xf>
    <xf numFmtId="176" fontId="6" fillId="0" borderId="4" xfId="0" applyNumberFormat="1" applyFont="1" applyFill="1" applyBorder="1" applyAlignment="1" applyProtection="1">
      <alignment horizontal="left" vertical="center" wrapText="1"/>
    </xf>
    <xf numFmtId="176" fontId="6" fillId="0" borderId="4" xfId="0" applyNumberFormat="1" applyFont="1" applyFill="1" applyBorder="1" applyAlignment="1" applyProtection="1">
      <alignment horizontal="center" vertical="center" wrapText="1"/>
    </xf>
    <xf numFmtId="176" fontId="6" fillId="0" borderId="5" xfId="0" applyNumberFormat="1" applyFont="1" applyFill="1" applyBorder="1" applyAlignment="1" applyProtection="1">
      <alignment horizontal="left" vertical="center" wrapText="1"/>
    </xf>
    <xf numFmtId="177" fontId="7"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8" fillId="0" borderId="2" xfId="0" applyFont="1" applyFill="1" applyBorder="1" applyAlignment="1">
      <alignment horizontal="center" vertical="center" wrapText="1"/>
    </xf>
    <xf numFmtId="176" fontId="5" fillId="0" borderId="2" xfId="0" applyNumberFormat="1" applyFont="1" applyFill="1" applyBorder="1" applyAlignment="1" applyProtection="1">
      <alignment vertical="center" wrapText="1"/>
    </xf>
    <xf numFmtId="176" fontId="5" fillId="0" borderId="2" xfId="0" applyNumberFormat="1" applyFont="1" applyFill="1" applyBorder="1" applyAlignment="1" applyProtection="1">
      <alignment horizontal="center" vertical="center"/>
    </xf>
    <xf numFmtId="176" fontId="5" fillId="0" borderId="2" xfId="0" applyNumberFormat="1" applyFont="1" applyFill="1" applyBorder="1" applyAlignment="1" applyProtection="1">
      <alignment horizontal="center" vertical="center" wrapText="1"/>
    </xf>
    <xf numFmtId="176" fontId="9" fillId="0" borderId="2" xfId="0" applyNumberFormat="1" applyFont="1" applyFill="1" applyBorder="1" applyAlignment="1" applyProtection="1">
      <alignment vertical="center" wrapText="1"/>
    </xf>
    <xf numFmtId="176" fontId="5" fillId="0" borderId="2" xfId="0" applyNumberFormat="1" applyFont="1" applyFill="1" applyBorder="1" applyAlignment="1" applyProtection="1">
      <alignment horizontal="left" vertical="center" wrapText="1"/>
    </xf>
    <xf numFmtId="176" fontId="7" fillId="0" borderId="2" xfId="0" applyNumberFormat="1" applyFont="1" applyFill="1" applyBorder="1" applyAlignment="1" applyProtection="1">
      <alignment horizontal="center" vertical="center"/>
    </xf>
    <xf numFmtId="176" fontId="10" fillId="0" borderId="3" xfId="0" applyNumberFormat="1" applyFont="1" applyFill="1" applyBorder="1" applyAlignment="1" applyProtection="1">
      <alignment horizontal="left" vertical="center" wrapText="1"/>
    </xf>
    <xf numFmtId="176" fontId="10" fillId="0" borderId="4" xfId="0" applyNumberFormat="1" applyFont="1" applyFill="1" applyBorder="1" applyAlignment="1" applyProtection="1">
      <alignment horizontal="left" vertical="center" wrapText="1"/>
    </xf>
    <xf numFmtId="176" fontId="10" fillId="0" borderId="4" xfId="0" applyNumberFormat="1" applyFont="1" applyFill="1" applyBorder="1" applyAlignment="1" applyProtection="1">
      <alignment horizontal="center" vertical="center" wrapText="1"/>
    </xf>
    <xf numFmtId="176" fontId="10" fillId="0" borderId="5" xfId="0" applyNumberFormat="1" applyFont="1" applyFill="1" applyBorder="1" applyAlignment="1" applyProtection="1">
      <alignment horizontal="left" vertical="center" wrapText="1"/>
    </xf>
    <xf numFmtId="176" fontId="10" fillId="0" borderId="3" xfId="0" applyNumberFormat="1" applyFont="1" applyFill="1" applyBorder="1" applyAlignment="1" applyProtection="1">
      <alignment horizontal="left" vertical="center"/>
    </xf>
    <xf numFmtId="176" fontId="10" fillId="0" borderId="4" xfId="0" applyNumberFormat="1" applyFont="1" applyFill="1" applyBorder="1" applyAlignment="1" applyProtection="1">
      <alignment horizontal="left" vertical="center"/>
    </xf>
    <xf numFmtId="176" fontId="10" fillId="0" borderId="4" xfId="0" applyNumberFormat="1" applyFont="1" applyFill="1" applyBorder="1" applyAlignment="1" applyProtection="1">
      <alignment horizontal="center" vertical="center"/>
    </xf>
    <xf numFmtId="176" fontId="10" fillId="0" borderId="5" xfId="0" applyNumberFormat="1" applyFont="1" applyFill="1" applyBorder="1" applyAlignment="1" applyProtection="1">
      <alignment horizontal="left" vertical="center"/>
    </xf>
    <xf numFmtId="176" fontId="11" fillId="0" borderId="2" xfId="0" applyNumberFormat="1" applyFont="1" applyFill="1" applyBorder="1" applyAlignment="1" applyProtection="1">
      <alignment vertical="center" wrapText="1"/>
    </xf>
    <xf numFmtId="0" fontId="2" fillId="0" borderId="2" xfId="0" applyFont="1" applyFill="1" applyBorder="1" applyAlignment="1">
      <alignment horizontal="center" vertical="center"/>
    </xf>
    <xf numFmtId="176" fontId="10" fillId="0" borderId="2" xfId="0" applyNumberFormat="1" applyFont="1" applyFill="1" applyBorder="1" applyAlignment="1" applyProtection="1">
      <alignment horizontal="left" vertical="center" wrapText="1"/>
    </xf>
    <xf numFmtId="176" fontId="10" fillId="0" borderId="2" xfId="0" applyNumberFormat="1" applyFont="1" applyFill="1" applyBorder="1" applyAlignment="1" applyProtection="1">
      <alignment vertical="center" wrapText="1"/>
    </xf>
    <xf numFmtId="176" fontId="10" fillId="0" borderId="2" xfId="0" applyNumberFormat="1" applyFont="1" applyFill="1" applyBorder="1" applyAlignment="1" applyProtection="1">
      <alignment horizontal="center" vertical="center" wrapText="1"/>
    </xf>
    <xf numFmtId="0" fontId="12" fillId="0" borderId="2" xfId="0" applyNumberFormat="1" applyFont="1" applyFill="1" applyBorder="1" applyAlignment="1" applyProtection="1">
      <alignment vertical="center" wrapText="1"/>
    </xf>
    <xf numFmtId="176" fontId="2" fillId="0" borderId="2" xfId="0" applyNumberFormat="1" applyFont="1" applyFill="1" applyBorder="1" applyAlignment="1" applyProtection="1">
      <alignment vertical="center" wrapText="1"/>
    </xf>
    <xf numFmtId="0" fontId="13" fillId="0" borderId="2" xfId="0" applyNumberFormat="1" applyFont="1" applyFill="1" applyBorder="1" applyAlignment="1" applyProtection="1">
      <alignment horizontal="center" vertical="center" wrapText="1"/>
    </xf>
    <xf numFmtId="178" fontId="1" fillId="0" borderId="0" xfId="0" applyNumberFormat="1" applyFont="1" applyFill="1">
      <alignment vertical="center"/>
    </xf>
    <xf numFmtId="179" fontId="1" fillId="0" borderId="0" xfId="0" applyNumberFormat="1" applyFont="1" applyFill="1">
      <alignment vertical="center"/>
    </xf>
    <xf numFmtId="176" fontId="6" fillId="0" borderId="3" xfId="0" applyNumberFormat="1" applyFont="1" applyFill="1" applyBorder="1" applyAlignment="1" applyProtection="1">
      <alignment horizontal="center" vertical="center" wrapText="1"/>
    </xf>
    <xf numFmtId="176" fontId="6" fillId="0" borderId="5" xfId="0" applyNumberFormat="1" applyFont="1" applyFill="1" applyBorder="1" applyAlignment="1" applyProtection="1">
      <alignment horizontal="center" vertical="center" wrapText="1"/>
    </xf>
    <xf numFmtId="180" fontId="6" fillId="0" borderId="6"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176" fontId="6" fillId="0" borderId="2" xfId="0" applyNumberFormat="1" applyFont="1" applyFill="1" applyBorder="1" applyAlignment="1" applyProtection="1">
      <alignment vertical="center" wrapText="1"/>
    </xf>
    <xf numFmtId="180" fontId="6" fillId="0" borderId="7"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180" fontId="14" fillId="0" borderId="2" xfId="0" applyNumberFormat="1" applyFont="1" applyFill="1" applyBorder="1" applyAlignment="1" applyProtection="1">
      <alignment vertical="center" wrapText="1"/>
    </xf>
    <xf numFmtId="180" fontId="10" fillId="0" borderId="2"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center" vertical="center" wrapText="1"/>
    </xf>
    <xf numFmtId="43" fontId="7" fillId="0" borderId="2" xfId="0" applyNumberFormat="1" applyFont="1" applyFill="1" applyBorder="1" applyAlignment="1" applyProtection="1">
      <alignment horizontal="center" vertical="center"/>
    </xf>
    <xf numFmtId="0" fontId="7" fillId="0" borderId="2" xfId="0" applyNumberFormat="1" applyFont="1" applyFill="1" applyBorder="1" applyAlignment="1" applyProtection="1">
      <alignment horizontal="center" vertical="center"/>
    </xf>
    <xf numFmtId="180" fontId="5" fillId="0" borderId="2" xfId="0" applyNumberFormat="1" applyFont="1" applyFill="1" applyBorder="1" applyAlignment="1" applyProtection="1">
      <alignment horizontal="center" vertical="center" wrapText="1"/>
    </xf>
    <xf numFmtId="180" fontId="14" fillId="0" borderId="2" xfId="0" applyNumberFormat="1" applyFont="1" applyFill="1" applyBorder="1" applyAlignment="1" applyProtection="1">
      <alignment horizontal="center" vertical="center" wrapText="1"/>
    </xf>
    <xf numFmtId="180" fontId="5" fillId="0" borderId="2" xfId="0" applyNumberFormat="1" applyFont="1" applyFill="1" applyBorder="1" applyAlignment="1">
      <alignment horizontal="left" vertical="center" wrapText="1"/>
    </xf>
    <xf numFmtId="180" fontId="15" fillId="0" borderId="2" xfId="0" applyNumberFormat="1" applyFont="1" applyFill="1" applyBorder="1" applyAlignment="1">
      <alignment vertical="center" wrapText="1"/>
    </xf>
    <xf numFmtId="180" fontId="13" fillId="0" borderId="2" xfId="0" applyNumberFormat="1" applyFont="1" applyFill="1" applyBorder="1" applyAlignment="1" applyProtection="1">
      <alignment horizontal="center" vertical="center" wrapText="1"/>
    </xf>
    <xf numFmtId="180" fontId="13" fillId="0" borderId="2" xfId="0" applyNumberFormat="1" applyFont="1" applyFill="1" applyBorder="1" applyAlignment="1" applyProtection="1">
      <alignment vertical="center" wrapText="1"/>
    </xf>
    <xf numFmtId="176" fontId="9" fillId="0" borderId="2" xfId="0" applyNumberFormat="1" applyFont="1" applyFill="1" applyBorder="1" applyAlignment="1" applyProtection="1">
      <alignment horizontal="center" vertical="center"/>
    </xf>
    <xf numFmtId="180" fontId="16" fillId="0" borderId="2" xfId="0" applyNumberFormat="1" applyFont="1" applyFill="1" applyBorder="1" applyAlignment="1" applyProtection="1">
      <alignment vertical="center" wrapText="1"/>
    </xf>
    <xf numFmtId="180" fontId="5" fillId="0" borderId="2" xfId="0" applyNumberFormat="1" applyFont="1" applyFill="1" applyBorder="1" applyAlignment="1" applyProtection="1">
      <alignment horizontal="center" vertical="center"/>
    </xf>
    <xf numFmtId="180" fontId="5" fillId="0" borderId="2" xfId="0" applyNumberFormat="1" applyFont="1" applyFill="1" applyBorder="1" applyAlignment="1">
      <alignment horizontal="center" vertical="center"/>
    </xf>
    <xf numFmtId="181" fontId="1" fillId="0" borderId="0" xfId="0" applyNumberFormat="1" applyFont="1" applyFill="1">
      <alignment vertical="center"/>
    </xf>
    <xf numFmtId="182" fontId="1" fillId="0" borderId="0" xfId="0" applyNumberFormat="1" applyFont="1" applyFill="1">
      <alignment vertical="center"/>
    </xf>
    <xf numFmtId="176" fontId="5" fillId="0" borderId="0" xfId="0" applyNumberFormat="1" applyFont="1" applyFill="1" applyBorder="1" applyAlignment="1" applyProtection="1">
      <alignment vertical="center"/>
    </xf>
    <xf numFmtId="176" fontId="7" fillId="0" borderId="2" xfId="0" applyNumberFormat="1" applyFont="1" applyFill="1" applyBorder="1" applyAlignment="1" applyProtection="1">
      <alignment vertical="center"/>
    </xf>
    <xf numFmtId="0" fontId="17" fillId="0" borderId="2"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177" fontId="5" fillId="0" borderId="2" xfId="0" applyNumberFormat="1" applyFont="1" applyFill="1" applyBorder="1" applyAlignment="1" applyProtection="1">
      <alignment horizontal="center" vertical="center"/>
    </xf>
    <xf numFmtId="176" fontId="18" fillId="0" borderId="2" xfId="0" applyNumberFormat="1" applyFont="1" applyFill="1" applyBorder="1" applyAlignment="1" applyProtection="1">
      <alignment vertical="center"/>
    </xf>
    <xf numFmtId="177" fontId="15" fillId="0" borderId="2" xfId="0" applyNumberFormat="1" applyFont="1" applyFill="1" applyBorder="1" applyAlignment="1" applyProtection="1">
      <alignment horizontal="center" vertical="center"/>
    </xf>
    <xf numFmtId="177" fontId="7" fillId="0" borderId="2" xfId="0" applyNumberFormat="1" applyFont="1" applyFill="1" applyBorder="1" applyAlignment="1" applyProtection="1">
      <alignment horizontal="center" vertical="center"/>
    </xf>
    <xf numFmtId="180" fontId="5" fillId="0" borderId="2" xfId="0" applyNumberFormat="1" applyFont="1" applyFill="1" applyBorder="1" applyAlignment="1" applyProtection="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69"/>
  <sheetViews>
    <sheetView showZeros="0" tabSelected="1" zoomScale="85" zoomScaleNormal="85" topLeftCell="E1" workbookViewId="0">
      <selection activeCell="K13" sqref="K13"/>
    </sheetView>
  </sheetViews>
  <sheetFormatPr defaultColWidth="8.89166666666667" defaultRowHeight="13.5"/>
  <cols>
    <col min="1" max="1" width="6.44166666666667" style="1" customWidth="1"/>
    <col min="2" max="2" width="22.05" style="4" customWidth="1"/>
    <col min="3" max="3" width="12.2" style="1" customWidth="1"/>
    <col min="4" max="4" width="6.55833333333333" style="1" customWidth="1"/>
    <col min="5" max="5" width="11.6166666666667" style="1" customWidth="1"/>
    <col min="6" max="6" width="14.4083333333333" style="5" customWidth="1"/>
    <col min="7" max="7" width="10.5916666666667" style="1" customWidth="1"/>
    <col min="8" max="8" width="63.175" style="1" customWidth="1"/>
    <col min="9" max="9" width="9.78333333333333" style="1" customWidth="1"/>
    <col min="10" max="10" width="10.375" style="1" customWidth="1"/>
    <col min="11" max="11" width="10.125" style="1" customWidth="1"/>
    <col min="12" max="12" width="9.11666666666667" style="1" customWidth="1"/>
    <col min="13" max="13" width="10.2916666666667" style="1" customWidth="1"/>
    <col min="14" max="14" width="19.1083333333333" style="1" customWidth="1"/>
    <col min="15" max="15" width="26.9083333333333" style="1" customWidth="1"/>
    <col min="16" max="16" width="10.175" style="5" customWidth="1"/>
    <col min="17" max="17" width="6.55833333333333" style="1" customWidth="1"/>
    <col min="18" max="18" width="9.55833333333333" style="1" customWidth="1"/>
    <col min="19" max="19" width="9.85833333333333" style="1" customWidth="1"/>
    <col min="20" max="20" width="9.99166666666667" style="1" customWidth="1"/>
    <col min="21" max="16384" width="8.89166666666667" style="1"/>
  </cols>
  <sheetData>
    <row r="1" spans="11:12">
      <c r="K1" s="46"/>
      <c r="L1" s="47"/>
    </row>
    <row r="2" s="1" customFormat="1" ht="25.5" spans="1:20">
      <c r="A2" s="6" t="s">
        <v>0</v>
      </c>
      <c r="B2" s="7"/>
      <c r="C2" s="6"/>
      <c r="D2" s="6"/>
      <c r="E2" s="6"/>
      <c r="F2" s="6"/>
      <c r="G2" s="6"/>
      <c r="H2" s="6"/>
      <c r="I2" s="6"/>
      <c r="J2" s="6"/>
      <c r="K2" s="6"/>
      <c r="L2" s="6"/>
      <c r="M2" s="6"/>
      <c r="N2" s="6"/>
      <c r="O2" s="6"/>
      <c r="P2" s="6"/>
      <c r="Q2" s="6"/>
      <c r="R2" s="6"/>
      <c r="S2" s="6"/>
      <c r="T2" s="6"/>
    </row>
    <row r="3" s="2" customFormat="1" ht="12" spans="1:20">
      <c r="A3" s="8" t="s">
        <v>1</v>
      </c>
      <c r="B3" s="8"/>
      <c r="C3" s="8"/>
      <c r="D3" s="8"/>
      <c r="E3" s="8"/>
      <c r="F3" s="9"/>
      <c r="G3" s="8"/>
      <c r="H3" s="8"/>
      <c r="I3" s="8"/>
      <c r="J3" s="8"/>
      <c r="K3" s="8"/>
      <c r="L3" s="8"/>
      <c r="M3" s="8"/>
      <c r="N3" s="8"/>
      <c r="O3" s="8"/>
      <c r="P3" s="9"/>
      <c r="Q3" s="8"/>
      <c r="R3" s="8"/>
      <c r="S3" s="8"/>
      <c r="T3" s="72"/>
    </row>
    <row r="4" s="1" customFormat="1" spans="1:20">
      <c r="A4" s="10" t="s">
        <v>2</v>
      </c>
      <c r="B4" s="11" t="s">
        <v>3</v>
      </c>
      <c r="C4" s="10" t="s">
        <v>4</v>
      </c>
      <c r="D4" s="10" t="s">
        <v>5</v>
      </c>
      <c r="E4" s="10" t="s">
        <v>6</v>
      </c>
      <c r="F4" s="10" t="s">
        <v>7</v>
      </c>
      <c r="G4" s="10" t="s">
        <v>8</v>
      </c>
      <c r="H4" s="10" t="s">
        <v>9</v>
      </c>
      <c r="I4" s="48" t="s">
        <v>10</v>
      </c>
      <c r="J4" s="16"/>
      <c r="K4" s="16"/>
      <c r="L4" s="16"/>
      <c r="M4" s="49"/>
      <c r="N4" s="50" t="s">
        <v>11</v>
      </c>
      <c r="O4" s="50" t="s">
        <v>12</v>
      </c>
      <c r="P4" s="51" t="s">
        <v>13</v>
      </c>
      <c r="Q4" s="51" t="s">
        <v>14</v>
      </c>
      <c r="R4" s="51" t="s">
        <v>15</v>
      </c>
      <c r="S4" s="51" t="s">
        <v>16</v>
      </c>
      <c r="T4" s="12" t="s">
        <v>17</v>
      </c>
    </row>
    <row r="5" s="3" customFormat="1" ht="27" spans="1:20">
      <c r="A5" s="12"/>
      <c r="B5" s="13"/>
      <c r="C5" s="12"/>
      <c r="D5" s="12"/>
      <c r="E5" s="12"/>
      <c r="F5" s="12"/>
      <c r="G5" s="12"/>
      <c r="H5" s="12"/>
      <c r="I5" s="10" t="s">
        <v>18</v>
      </c>
      <c r="J5" s="10" t="s">
        <v>19</v>
      </c>
      <c r="K5" s="10" t="s">
        <v>20</v>
      </c>
      <c r="L5" s="10" t="s">
        <v>21</v>
      </c>
      <c r="M5" s="52" t="s">
        <v>22</v>
      </c>
      <c r="N5" s="53"/>
      <c r="O5" s="53"/>
      <c r="P5" s="54"/>
      <c r="Q5" s="54"/>
      <c r="R5" s="54"/>
      <c r="S5" s="54"/>
      <c r="T5" s="12"/>
    </row>
    <row r="6" s="2" customFormat="1" ht="27" customHeight="1" spans="1:20">
      <c r="A6" s="14" t="s">
        <v>23</v>
      </c>
      <c r="B6" s="15"/>
      <c r="C6" s="15"/>
      <c r="D6" s="15"/>
      <c r="E6" s="15"/>
      <c r="F6" s="16"/>
      <c r="G6" s="15"/>
      <c r="H6" s="17"/>
      <c r="I6" s="55">
        <f>I7+I29+I32+I54+I49</f>
        <v>24437.9</v>
      </c>
      <c r="J6" s="55">
        <f>J7+J29+J32+J54+J49</f>
        <v>15277.9</v>
      </c>
      <c r="K6" s="55">
        <f>K7+K29+K32+K54+K49</f>
        <v>4915</v>
      </c>
      <c r="L6" s="55">
        <f>L7+L29+L32+L54+L49</f>
        <v>815</v>
      </c>
      <c r="M6" s="55">
        <f>M7+M29+M32+M54+M49</f>
        <v>3430</v>
      </c>
      <c r="N6" s="56"/>
      <c r="O6" s="56"/>
      <c r="P6" s="57"/>
      <c r="Q6" s="57"/>
      <c r="R6" s="57"/>
      <c r="S6" s="57"/>
      <c r="T6" s="29"/>
    </row>
    <row r="7" s="2" customFormat="1" ht="19" customHeight="1" spans="1:20">
      <c r="A7" s="18"/>
      <c r="B7" s="19" t="s">
        <v>24</v>
      </c>
      <c r="C7" s="20"/>
      <c r="D7" s="20"/>
      <c r="E7" s="20"/>
      <c r="F7" s="21"/>
      <c r="G7" s="20"/>
      <c r="H7" s="22"/>
      <c r="I7" s="55">
        <f>SUM(I8:I28)</f>
        <v>15677</v>
      </c>
      <c r="J7" s="55">
        <f>SUM(J8:J28)</f>
        <v>9507</v>
      </c>
      <c r="K7" s="55">
        <f>SUM(K8:K28)</f>
        <v>2440</v>
      </c>
      <c r="L7" s="55">
        <f>SUM(L8:L28)</f>
        <v>500</v>
      </c>
      <c r="M7" s="55">
        <f>SUM(M8:M28)</f>
        <v>3230</v>
      </c>
      <c r="N7" s="58"/>
      <c r="O7" s="58"/>
      <c r="P7" s="59"/>
      <c r="Q7" s="59"/>
      <c r="R7" s="59"/>
      <c r="S7" s="59"/>
      <c r="T7" s="73"/>
    </row>
    <row r="8" s="1" customFormat="1" ht="24" spans="1:20">
      <c r="A8" s="23">
        <v>1</v>
      </c>
      <c r="B8" s="24" t="s">
        <v>25</v>
      </c>
      <c r="C8" s="24" t="s">
        <v>26</v>
      </c>
      <c r="D8" s="25" t="s">
        <v>27</v>
      </c>
      <c r="E8" s="26" t="s">
        <v>28</v>
      </c>
      <c r="F8" s="26" t="s">
        <v>29</v>
      </c>
      <c r="G8" s="26" t="s">
        <v>29</v>
      </c>
      <c r="H8" s="27" t="s">
        <v>30</v>
      </c>
      <c r="I8" s="60">
        <v>500</v>
      </c>
      <c r="J8" s="60">
        <v>500</v>
      </c>
      <c r="K8" s="61"/>
      <c r="L8" s="61"/>
      <c r="M8" s="60"/>
      <c r="N8" s="27" t="s">
        <v>31</v>
      </c>
      <c r="O8" s="27" t="s">
        <v>32</v>
      </c>
      <c r="P8" s="26" t="s">
        <v>33</v>
      </c>
      <c r="Q8" s="74" t="s">
        <v>34</v>
      </c>
      <c r="R8" s="74" t="s">
        <v>35</v>
      </c>
      <c r="S8" s="74" t="s">
        <v>35</v>
      </c>
      <c r="T8" s="27"/>
    </row>
    <row r="9" s="1" customFormat="1" ht="36" spans="1:20">
      <c r="A9" s="23">
        <v>2</v>
      </c>
      <c r="B9" s="24" t="s">
        <v>36</v>
      </c>
      <c r="C9" s="24" t="s">
        <v>37</v>
      </c>
      <c r="D9" s="25" t="s">
        <v>27</v>
      </c>
      <c r="E9" s="26" t="s">
        <v>28</v>
      </c>
      <c r="F9" s="26" t="s">
        <v>38</v>
      </c>
      <c r="G9" s="26" t="s">
        <v>29</v>
      </c>
      <c r="H9" s="27" t="s">
        <v>39</v>
      </c>
      <c r="I9" s="60">
        <v>100</v>
      </c>
      <c r="J9" s="60">
        <v>100</v>
      </c>
      <c r="K9" s="61"/>
      <c r="L9" s="61"/>
      <c r="M9" s="60"/>
      <c r="N9" s="27" t="s">
        <v>40</v>
      </c>
      <c r="O9" s="27" t="s">
        <v>41</v>
      </c>
      <c r="P9" s="26" t="s">
        <v>33</v>
      </c>
      <c r="Q9" s="74" t="s">
        <v>33</v>
      </c>
      <c r="R9" s="74">
        <v>1000</v>
      </c>
      <c r="S9" s="74">
        <v>1000</v>
      </c>
      <c r="T9" s="27"/>
    </row>
    <row r="10" s="1" customFormat="1" ht="33.75" spans="1:20">
      <c r="A10" s="23">
        <v>3</v>
      </c>
      <c r="B10" s="24" t="s">
        <v>42</v>
      </c>
      <c r="C10" s="24" t="s">
        <v>43</v>
      </c>
      <c r="D10" s="25" t="s">
        <v>27</v>
      </c>
      <c r="E10" s="26" t="s">
        <v>28</v>
      </c>
      <c r="F10" s="26" t="s">
        <v>38</v>
      </c>
      <c r="G10" s="26" t="s">
        <v>29</v>
      </c>
      <c r="H10" s="27" t="s">
        <v>44</v>
      </c>
      <c r="I10" s="60">
        <v>600</v>
      </c>
      <c r="J10" s="60">
        <v>600</v>
      </c>
      <c r="K10" s="61"/>
      <c r="L10" s="61"/>
      <c r="M10" s="60"/>
      <c r="N10" s="27" t="s">
        <v>45</v>
      </c>
      <c r="O10" s="27" t="s">
        <v>46</v>
      </c>
      <c r="P10" s="26" t="s">
        <v>33</v>
      </c>
      <c r="Q10" s="74" t="s">
        <v>34</v>
      </c>
      <c r="R10" s="74">
        <v>19211</v>
      </c>
      <c r="S10" s="74">
        <v>19211</v>
      </c>
      <c r="T10" s="27"/>
    </row>
    <row r="11" s="1" customFormat="1" ht="57.75" spans="1:20">
      <c r="A11" s="23">
        <v>4</v>
      </c>
      <c r="B11" s="24" t="s">
        <v>47</v>
      </c>
      <c r="C11" s="24" t="s">
        <v>48</v>
      </c>
      <c r="D11" s="25" t="s">
        <v>49</v>
      </c>
      <c r="E11" s="26" t="s">
        <v>50</v>
      </c>
      <c r="F11" s="26" t="s">
        <v>51</v>
      </c>
      <c r="G11" s="26" t="s">
        <v>52</v>
      </c>
      <c r="H11" s="27" t="s">
        <v>53</v>
      </c>
      <c r="I11" s="60">
        <v>150</v>
      </c>
      <c r="J11" s="60">
        <v>150</v>
      </c>
      <c r="K11" s="61">
        <v>0</v>
      </c>
      <c r="L11" s="61">
        <v>0</v>
      </c>
      <c r="M11" s="60">
        <v>0</v>
      </c>
      <c r="N11" s="27" t="s">
        <v>54</v>
      </c>
      <c r="O11" s="27" t="s">
        <v>55</v>
      </c>
      <c r="P11" s="26" t="s">
        <v>33</v>
      </c>
      <c r="Q11" s="74" t="s">
        <v>33</v>
      </c>
      <c r="R11" s="74">
        <v>2330</v>
      </c>
      <c r="S11" s="74">
        <v>229</v>
      </c>
      <c r="T11" s="27"/>
    </row>
    <row r="12" s="1" customFormat="1" ht="96" spans="1:20">
      <c r="A12" s="23">
        <v>5</v>
      </c>
      <c r="B12" s="24" t="s">
        <v>56</v>
      </c>
      <c r="C12" s="24" t="s">
        <v>48</v>
      </c>
      <c r="D12" s="25" t="s">
        <v>49</v>
      </c>
      <c r="E12" s="26" t="s">
        <v>57</v>
      </c>
      <c r="F12" s="26" t="s">
        <v>58</v>
      </c>
      <c r="G12" s="26" t="s">
        <v>52</v>
      </c>
      <c r="H12" s="24" t="s">
        <v>59</v>
      </c>
      <c r="I12" s="60">
        <v>797</v>
      </c>
      <c r="J12" s="60">
        <v>797</v>
      </c>
      <c r="K12" s="80" t="s">
        <v>60</v>
      </c>
      <c r="L12" s="80" t="s">
        <v>60</v>
      </c>
      <c r="M12" s="80" t="s">
        <v>60</v>
      </c>
      <c r="N12" s="24" t="s">
        <v>61</v>
      </c>
      <c r="O12" s="24" t="s">
        <v>62</v>
      </c>
      <c r="P12" s="26" t="s">
        <v>33</v>
      </c>
      <c r="Q12" s="75" t="s">
        <v>33</v>
      </c>
      <c r="R12" s="76" t="s">
        <v>63</v>
      </c>
      <c r="S12" s="76" t="s">
        <v>64</v>
      </c>
      <c r="T12" s="73"/>
    </row>
    <row r="13" s="1" customFormat="1" ht="169" customHeight="1" spans="1:20">
      <c r="A13" s="23">
        <v>6</v>
      </c>
      <c r="B13" s="24" t="s">
        <v>65</v>
      </c>
      <c r="C13" s="24" t="s">
        <v>66</v>
      </c>
      <c r="D13" s="25" t="s">
        <v>27</v>
      </c>
      <c r="E13" s="26" t="s">
        <v>67</v>
      </c>
      <c r="F13" s="26" t="s">
        <v>58</v>
      </c>
      <c r="G13" s="28" t="s">
        <v>68</v>
      </c>
      <c r="H13" s="24" t="s">
        <v>69</v>
      </c>
      <c r="I13" s="60">
        <v>380</v>
      </c>
      <c r="J13" s="60">
        <v>380</v>
      </c>
      <c r="K13" s="80" t="s">
        <v>60</v>
      </c>
      <c r="L13" s="80" t="s">
        <v>60</v>
      </c>
      <c r="M13" s="80" t="s">
        <v>60</v>
      </c>
      <c r="N13" s="24" t="s">
        <v>70</v>
      </c>
      <c r="O13" s="24" t="s">
        <v>71</v>
      </c>
      <c r="P13" s="26" t="s">
        <v>33</v>
      </c>
      <c r="Q13" s="75" t="s">
        <v>33</v>
      </c>
      <c r="R13" s="76" t="s">
        <v>72</v>
      </c>
      <c r="S13" s="76" t="s">
        <v>73</v>
      </c>
      <c r="T13" s="24" t="s">
        <v>74</v>
      </c>
    </row>
    <row r="14" s="1" customFormat="1" ht="36" spans="1:20">
      <c r="A14" s="23">
        <v>7</v>
      </c>
      <c r="B14" s="24" t="s">
        <v>75</v>
      </c>
      <c r="C14" s="24" t="s">
        <v>76</v>
      </c>
      <c r="D14" s="25" t="s">
        <v>27</v>
      </c>
      <c r="E14" s="26" t="s">
        <v>77</v>
      </c>
      <c r="F14" s="26" t="s">
        <v>38</v>
      </c>
      <c r="G14" s="26" t="s">
        <v>78</v>
      </c>
      <c r="H14" s="27" t="s">
        <v>79</v>
      </c>
      <c r="I14" s="60">
        <v>5000</v>
      </c>
      <c r="J14" s="60">
        <v>2800</v>
      </c>
      <c r="K14" s="61"/>
      <c r="L14" s="61"/>
      <c r="M14" s="60">
        <v>2200</v>
      </c>
      <c r="N14" s="27" t="s">
        <v>80</v>
      </c>
      <c r="O14" s="27" t="s">
        <v>81</v>
      </c>
      <c r="P14" s="26" t="s">
        <v>33</v>
      </c>
      <c r="Q14" s="74" t="s">
        <v>33</v>
      </c>
      <c r="R14" s="74">
        <v>12000</v>
      </c>
      <c r="S14" s="74">
        <v>2140</v>
      </c>
      <c r="T14" s="27"/>
    </row>
    <row r="15" s="1" customFormat="1" ht="96" spans="1:20">
      <c r="A15" s="23">
        <v>8</v>
      </c>
      <c r="B15" s="26" t="s">
        <v>82</v>
      </c>
      <c r="C15" s="24" t="s">
        <v>48</v>
      </c>
      <c r="D15" s="25" t="s">
        <v>83</v>
      </c>
      <c r="E15" s="26" t="s">
        <v>84</v>
      </c>
      <c r="F15" s="26" t="s">
        <v>58</v>
      </c>
      <c r="G15" s="26" t="s">
        <v>78</v>
      </c>
      <c r="H15" s="28" t="s">
        <v>85</v>
      </c>
      <c r="I15" s="60">
        <v>1500</v>
      </c>
      <c r="J15" s="60">
        <v>1500</v>
      </c>
      <c r="K15" s="80" t="s">
        <v>60</v>
      </c>
      <c r="L15" s="80" t="s">
        <v>60</v>
      </c>
      <c r="M15" s="80" t="s">
        <v>60</v>
      </c>
      <c r="N15" s="28" t="s">
        <v>86</v>
      </c>
      <c r="O15" s="62" t="s">
        <v>87</v>
      </c>
      <c r="P15" s="26" t="s">
        <v>33</v>
      </c>
      <c r="Q15" s="75" t="s">
        <v>33</v>
      </c>
      <c r="R15" s="76" t="s">
        <v>88</v>
      </c>
      <c r="S15" s="76" t="s">
        <v>89</v>
      </c>
      <c r="T15" s="29"/>
    </row>
    <row r="16" s="1" customFormat="1" ht="120" spans="1:20">
      <c r="A16" s="23">
        <v>9</v>
      </c>
      <c r="B16" s="24" t="s">
        <v>90</v>
      </c>
      <c r="C16" s="24" t="s">
        <v>48</v>
      </c>
      <c r="D16" s="25" t="s">
        <v>27</v>
      </c>
      <c r="E16" s="26" t="s">
        <v>91</v>
      </c>
      <c r="F16" s="26" t="s">
        <v>92</v>
      </c>
      <c r="G16" s="26" t="s">
        <v>78</v>
      </c>
      <c r="H16" s="24" t="s">
        <v>93</v>
      </c>
      <c r="I16" s="60">
        <f>J16+K16+L16+M16</f>
        <v>1630</v>
      </c>
      <c r="J16" s="60">
        <v>600</v>
      </c>
      <c r="K16" s="80" t="s">
        <v>60</v>
      </c>
      <c r="L16" s="80" t="s">
        <v>60</v>
      </c>
      <c r="M16" s="60">
        <v>1030</v>
      </c>
      <c r="N16" s="24" t="s">
        <v>94</v>
      </c>
      <c r="O16" s="63" t="s">
        <v>95</v>
      </c>
      <c r="P16" s="26" t="s">
        <v>33</v>
      </c>
      <c r="Q16" s="75" t="s">
        <v>33</v>
      </c>
      <c r="R16" s="76" t="s">
        <v>96</v>
      </c>
      <c r="S16" s="76" t="s">
        <v>97</v>
      </c>
      <c r="T16" s="77"/>
    </row>
    <row r="17" s="1" customFormat="1" ht="96" spans="1:20">
      <c r="A17" s="23">
        <v>10</v>
      </c>
      <c r="B17" s="24" t="s">
        <v>98</v>
      </c>
      <c r="C17" s="24" t="s">
        <v>48</v>
      </c>
      <c r="D17" s="25" t="s">
        <v>27</v>
      </c>
      <c r="E17" s="26" t="s">
        <v>99</v>
      </c>
      <c r="F17" s="26" t="s">
        <v>58</v>
      </c>
      <c r="G17" s="26" t="s">
        <v>29</v>
      </c>
      <c r="H17" s="24" t="s">
        <v>100</v>
      </c>
      <c r="I17" s="60">
        <v>820</v>
      </c>
      <c r="J17" s="60">
        <v>200</v>
      </c>
      <c r="K17" s="60">
        <v>620</v>
      </c>
      <c r="L17" s="80" t="s">
        <v>60</v>
      </c>
      <c r="M17" s="80" t="s">
        <v>60</v>
      </c>
      <c r="N17" s="24" t="s">
        <v>101</v>
      </c>
      <c r="O17" s="63" t="s">
        <v>102</v>
      </c>
      <c r="P17" s="26" t="s">
        <v>33</v>
      </c>
      <c r="Q17" s="75" t="s">
        <v>33</v>
      </c>
      <c r="R17" s="78" t="s">
        <v>103</v>
      </c>
      <c r="S17" s="78" t="s">
        <v>104</v>
      </c>
      <c r="T17" s="77"/>
    </row>
    <row r="18" s="1" customFormat="1" ht="60" spans="1:20">
      <c r="A18" s="23">
        <v>11</v>
      </c>
      <c r="B18" s="24" t="s">
        <v>105</v>
      </c>
      <c r="C18" s="24" t="s">
        <v>48</v>
      </c>
      <c r="D18" s="25" t="s">
        <v>27</v>
      </c>
      <c r="E18" s="26" t="s">
        <v>106</v>
      </c>
      <c r="F18" s="26" t="s">
        <v>92</v>
      </c>
      <c r="G18" s="26" t="s">
        <v>107</v>
      </c>
      <c r="H18" s="24" t="s">
        <v>108</v>
      </c>
      <c r="I18" s="60">
        <v>200</v>
      </c>
      <c r="J18" s="60">
        <v>200</v>
      </c>
      <c r="K18" s="80" t="s">
        <v>60</v>
      </c>
      <c r="L18" s="80" t="s">
        <v>60</v>
      </c>
      <c r="M18" s="80" t="s">
        <v>60</v>
      </c>
      <c r="N18" s="24" t="s">
        <v>109</v>
      </c>
      <c r="O18" s="63" t="s">
        <v>110</v>
      </c>
      <c r="P18" s="26" t="s">
        <v>33</v>
      </c>
      <c r="Q18" s="75" t="s">
        <v>33</v>
      </c>
      <c r="R18" s="78" t="s">
        <v>111</v>
      </c>
      <c r="S18" s="78" t="s">
        <v>112</v>
      </c>
      <c r="T18" s="77"/>
    </row>
    <row r="19" s="1" customFormat="1" ht="45" spans="1:20">
      <c r="A19" s="23">
        <v>12</v>
      </c>
      <c r="B19" s="24" t="s">
        <v>113</v>
      </c>
      <c r="C19" s="24" t="s">
        <v>114</v>
      </c>
      <c r="D19" s="25" t="s">
        <v>27</v>
      </c>
      <c r="E19" s="26" t="s">
        <v>115</v>
      </c>
      <c r="F19" s="26" t="s">
        <v>29</v>
      </c>
      <c r="G19" s="26" t="s">
        <v>29</v>
      </c>
      <c r="H19" s="27" t="s">
        <v>116</v>
      </c>
      <c r="I19" s="60">
        <v>1200</v>
      </c>
      <c r="J19" s="60">
        <v>700</v>
      </c>
      <c r="K19" s="60"/>
      <c r="L19" s="60">
        <v>500</v>
      </c>
      <c r="M19" s="60"/>
      <c r="N19" s="27" t="s">
        <v>117</v>
      </c>
      <c r="O19" s="27" t="s">
        <v>118</v>
      </c>
      <c r="P19" s="26" t="s">
        <v>33</v>
      </c>
      <c r="Q19" s="74" t="s">
        <v>33</v>
      </c>
      <c r="R19" s="74">
        <v>1651</v>
      </c>
      <c r="S19" s="74">
        <v>223</v>
      </c>
      <c r="T19" s="27"/>
    </row>
    <row r="20" s="1" customFormat="1" ht="36" spans="1:20">
      <c r="A20" s="23">
        <v>13</v>
      </c>
      <c r="B20" s="24" t="s">
        <v>119</v>
      </c>
      <c r="C20" s="24" t="s">
        <v>120</v>
      </c>
      <c r="D20" s="25" t="s">
        <v>27</v>
      </c>
      <c r="E20" s="26" t="s">
        <v>121</v>
      </c>
      <c r="F20" s="26" t="s">
        <v>51</v>
      </c>
      <c r="G20" s="26" t="s">
        <v>29</v>
      </c>
      <c r="H20" s="27" t="s">
        <v>122</v>
      </c>
      <c r="I20" s="60">
        <v>60</v>
      </c>
      <c r="J20" s="60">
        <v>60</v>
      </c>
      <c r="K20" s="61">
        <v>0</v>
      </c>
      <c r="L20" s="61">
        <v>0</v>
      </c>
      <c r="M20" s="60">
        <v>0</v>
      </c>
      <c r="N20" s="27" t="s">
        <v>123</v>
      </c>
      <c r="O20" s="27" t="s">
        <v>124</v>
      </c>
      <c r="P20" s="26" t="s">
        <v>33</v>
      </c>
      <c r="Q20" s="74" t="s">
        <v>33</v>
      </c>
      <c r="R20" s="74">
        <v>2350</v>
      </c>
      <c r="S20" s="74">
        <v>770</v>
      </c>
      <c r="T20" s="27"/>
    </row>
    <row r="21" s="1" customFormat="1" ht="24" spans="1:20">
      <c r="A21" s="23">
        <v>14</v>
      </c>
      <c r="B21" s="24" t="s">
        <v>125</v>
      </c>
      <c r="C21" s="24" t="s">
        <v>126</v>
      </c>
      <c r="D21" s="25" t="s">
        <v>27</v>
      </c>
      <c r="E21" s="26" t="s">
        <v>127</v>
      </c>
      <c r="F21" s="26" t="s">
        <v>128</v>
      </c>
      <c r="G21" s="26" t="s">
        <v>29</v>
      </c>
      <c r="H21" s="27" t="s">
        <v>129</v>
      </c>
      <c r="I21" s="60">
        <v>30</v>
      </c>
      <c r="J21" s="60">
        <v>30</v>
      </c>
      <c r="K21" s="61"/>
      <c r="L21" s="61"/>
      <c r="M21" s="60"/>
      <c r="N21" s="27" t="s">
        <v>130</v>
      </c>
      <c r="O21" s="27" t="s">
        <v>131</v>
      </c>
      <c r="P21" s="26" t="s">
        <v>33</v>
      </c>
      <c r="Q21" s="74" t="s">
        <v>33</v>
      </c>
      <c r="R21" s="74">
        <v>560</v>
      </c>
      <c r="S21" s="74">
        <v>130</v>
      </c>
      <c r="T21" s="27"/>
    </row>
    <row r="22" s="1" customFormat="1" ht="36" spans="1:20">
      <c r="A22" s="23">
        <v>15</v>
      </c>
      <c r="B22" s="24" t="s">
        <v>132</v>
      </c>
      <c r="C22" s="24" t="s">
        <v>133</v>
      </c>
      <c r="D22" s="25" t="s">
        <v>27</v>
      </c>
      <c r="E22" s="26" t="s">
        <v>134</v>
      </c>
      <c r="F22" s="26" t="s">
        <v>135</v>
      </c>
      <c r="G22" s="26" t="s">
        <v>136</v>
      </c>
      <c r="H22" s="27" t="s">
        <v>137</v>
      </c>
      <c r="I22" s="60">
        <v>150</v>
      </c>
      <c r="J22" s="60">
        <v>150</v>
      </c>
      <c r="K22" s="61"/>
      <c r="L22" s="61"/>
      <c r="M22" s="60"/>
      <c r="N22" s="27" t="s">
        <v>138</v>
      </c>
      <c r="O22" s="27" t="s">
        <v>139</v>
      </c>
      <c r="P22" s="26" t="s">
        <v>33</v>
      </c>
      <c r="Q22" s="74" t="s">
        <v>33</v>
      </c>
      <c r="R22" s="74" t="s">
        <v>140</v>
      </c>
      <c r="S22" s="74" t="s">
        <v>141</v>
      </c>
      <c r="T22" s="27"/>
    </row>
    <row r="23" s="1" customFormat="1" ht="45" spans="1:20">
      <c r="A23" s="23">
        <v>16</v>
      </c>
      <c r="B23" s="24" t="s">
        <v>142</v>
      </c>
      <c r="C23" s="24" t="s">
        <v>143</v>
      </c>
      <c r="D23" s="25" t="s">
        <v>27</v>
      </c>
      <c r="E23" s="26" t="s">
        <v>144</v>
      </c>
      <c r="F23" s="26" t="s">
        <v>145</v>
      </c>
      <c r="G23" s="26" t="s">
        <v>136</v>
      </c>
      <c r="H23" s="27" t="s">
        <v>146</v>
      </c>
      <c r="I23" s="60">
        <v>150</v>
      </c>
      <c r="J23" s="60">
        <v>150</v>
      </c>
      <c r="K23" s="61">
        <v>0</v>
      </c>
      <c r="L23" s="61">
        <v>0</v>
      </c>
      <c r="M23" s="60">
        <v>0</v>
      </c>
      <c r="N23" s="27" t="s">
        <v>147</v>
      </c>
      <c r="O23" s="27" t="s">
        <v>148</v>
      </c>
      <c r="P23" s="26" t="s">
        <v>33</v>
      </c>
      <c r="Q23" s="74" t="s">
        <v>33</v>
      </c>
      <c r="R23" s="74">
        <v>600</v>
      </c>
      <c r="S23" s="74">
        <v>62</v>
      </c>
      <c r="T23" s="27"/>
    </row>
    <row r="24" s="1" customFormat="1" ht="33.75" spans="1:20">
      <c r="A24" s="23">
        <v>17</v>
      </c>
      <c r="B24" s="24" t="s">
        <v>149</v>
      </c>
      <c r="C24" s="24" t="s">
        <v>150</v>
      </c>
      <c r="D24" s="25" t="s">
        <v>27</v>
      </c>
      <c r="E24" s="26" t="s">
        <v>151</v>
      </c>
      <c r="F24" s="26" t="s">
        <v>152</v>
      </c>
      <c r="G24" s="26" t="s">
        <v>29</v>
      </c>
      <c r="H24" s="27" t="s">
        <v>153</v>
      </c>
      <c r="I24" s="60">
        <v>100</v>
      </c>
      <c r="J24" s="60">
        <v>100</v>
      </c>
      <c r="K24" s="61"/>
      <c r="L24" s="61"/>
      <c r="M24" s="60"/>
      <c r="N24" s="27" t="s">
        <v>154</v>
      </c>
      <c r="O24" s="27" t="s">
        <v>155</v>
      </c>
      <c r="P24" s="26" t="s">
        <v>33</v>
      </c>
      <c r="Q24" s="74" t="s">
        <v>33</v>
      </c>
      <c r="R24" s="74">
        <v>5687</v>
      </c>
      <c r="S24" s="74">
        <v>2070</v>
      </c>
      <c r="T24" s="27"/>
    </row>
    <row r="25" s="1" customFormat="1" ht="78.75" spans="1:20">
      <c r="A25" s="23">
        <v>18</v>
      </c>
      <c r="B25" s="24" t="s">
        <v>156</v>
      </c>
      <c r="C25" s="24" t="s">
        <v>157</v>
      </c>
      <c r="D25" s="25" t="s">
        <v>27</v>
      </c>
      <c r="E25" s="26" t="s">
        <v>158</v>
      </c>
      <c r="F25" s="26" t="s">
        <v>135</v>
      </c>
      <c r="G25" s="26" t="s">
        <v>29</v>
      </c>
      <c r="H25" s="27" t="s">
        <v>159</v>
      </c>
      <c r="I25" s="60">
        <v>210</v>
      </c>
      <c r="J25" s="60">
        <v>210</v>
      </c>
      <c r="K25" s="61"/>
      <c r="L25" s="61"/>
      <c r="M25" s="60"/>
      <c r="N25" s="27" t="s">
        <v>160</v>
      </c>
      <c r="O25" s="27" t="s">
        <v>161</v>
      </c>
      <c r="P25" s="26" t="s">
        <v>33</v>
      </c>
      <c r="Q25" s="74" t="s">
        <v>33</v>
      </c>
      <c r="R25" s="74" t="s">
        <v>162</v>
      </c>
      <c r="S25" s="74" t="s">
        <v>163</v>
      </c>
      <c r="T25" s="27"/>
    </row>
    <row r="26" s="1" customFormat="1" ht="48" spans="1:20">
      <c r="A26" s="23">
        <v>19</v>
      </c>
      <c r="B26" s="24" t="s">
        <v>164</v>
      </c>
      <c r="C26" s="24" t="s">
        <v>157</v>
      </c>
      <c r="D26" s="25" t="s">
        <v>27</v>
      </c>
      <c r="E26" s="26" t="s">
        <v>165</v>
      </c>
      <c r="F26" s="26" t="s">
        <v>166</v>
      </c>
      <c r="G26" s="26" t="s">
        <v>29</v>
      </c>
      <c r="H26" s="27" t="s">
        <v>167</v>
      </c>
      <c r="I26" s="60">
        <v>280</v>
      </c>
      <c r="J26" s="60">
        <v>280</v>
      </c>
      <c r="K26" s="61"/>
      <c r="L26" s="61"/>
      <c r="M26" s="60"/>
      <c r="N26" s="27" t="s">
        <v>160</v>
      </c>
      <c r="O26" s="27" t="s">
        <v>168</v>
      </c>
      <c r="P26" s="26" t="s">
        <v>33</v>
      </c>
      <c r="Q26" s="74" t="s">
        <v>33</v>
      </c>
      <c r="R26" s="74" t="s">
        <v>169</v>
      </c>
      <c r="S26" s="74">
        <v>331</v>
      </c>
      <c r="T26" s="27"/>
    </row>
    <row r="27" s="1" customFormat="1" ht="157.5" spans="1:20">
      <c r="A27" s="23">
        <v>20</v>
      </c>
      <c r="B27" s="24" t="s">
        <v>170</v>
      </c>
      <c r="C27" s="24" t="s">
        <v>133</v>
      </c>
      <c r="D27" s="25" t="s">
        <v>27</v>
      </c>
      <c r="E27" s="26" t="s">
        <v>171</v>
      </c>
      <c r="F27" s="26" t="s">
        <v>152</v>
      </c>
      <c r="G27" s="26" t="s">
        <v>172</v>
      </c>
      <c r="H27" s="27" t="s">
        <v>173</v>
      </c>
      <c r="I27" s="60">
        <v>520</v>
      </c>
      <c r="J27" s="60"/>
      <c r="K27" s="60">
        <v>520</v>
      </c>
      <c r="L27" s="61"/>
      <c r="M27" s="60"/>
      <c r="N27" s="27" t="s">
        <v>174</v>
      </c>
      <c r="O27" s="27" t="s">
        <v>175</v>
      </c>
      <c r="P27" s="26" t="s">
        <v>33</v>
      </c>
      <c r="Q27" s="74" t="s">
        <v>33</v>
      </c>
      <c r="R27" s="74">
        <v>5678</v>
      </c>
      <c r="S27" s="74">
        <v>2015</v>
      </c>
      <c r="T27" s="27"/>
    </row>
    <row r="28" s="1" customFormat="1" ht="101.25" spans="1:20">
      <c r="A28" s="23">
        <v>21</v>
      </c>
      <c r="B28" s="24" t="s">
        <v>176</v>
      </c>
      <c r="C28" s="24" t="s">
        <v>150</v>
      </c>
      <c r="D28" s="25" t="s">
        <v>27</v>
      </c>
      <c r="E28" s="26" t="s">
        <v>177</v>
      </c>
      <c r="F28" s="26" t="s">
        <v>166</v>
      </c>
      <c r="G28" s="26" t="s">
        <v>178</v>
      </c>
      <c r="H28" s="27" t="s">
        <v>179</v>
      </c>
      <c r="I28" s="60">
        <v>1300</v>
      </c>
      <c r="J28" s="60"/>
      <c r="K28" s="60">
        <v>1300</v>
      </c>
      <c r="L28" s="61"/>
      <c r="M28" s="60"/>
      <c r="N28" s="27" t="s">
        <v>180</v>
      </c>
      <c r="O28" s="27" t="s">
        <v>181</v>
      </c>
      <c r="P28" s="26" t="s">
        <v>33</v>
      </c>
      <c r="Q28" s="74" t="s">
        <v>33</v>
      </c>
      <c r="R28" s="74">
        <v>19506</v>
      </c>
      <c r="S28" s="74">
        <v>2118</v>
      </c>
      <c r="T28" s="27"/>
    </row>
    <row r="29" s="1" customFormat="1" spans="1:20">
      <c r="A29" s="29"/>
      <c r="B29" s="30" t="s">
        <v>182</v>
      </c>
      <c r="C29" s="31"/>
      <c r="D29" s="31"/>
      <c r="E29" s="31"/>
      <c r="F29" s="32"/>
      <c r="G29" s="31"/>
      <c r="H29" s="33"/>
      <c r="I29" s="64">
        <f>SUM(I30:I31)</f>
        <v>362.5</v>
      </c>
      <c r="J29" s="64">
        <f>SUM(J30:J31)</f>
        <v>362.5</v>
      </c>
      <c r="K29" s="65">
        <f>SUM(K30:K31)</f>
        <v>0</v>
      </c>
      <c r="L29" s="65">
        <f>SUM(L30:L31)</f>
        <v>0</v>
      </c>
      <c r="M29" s="65">
        <f>SUM(M30:M31)</f>
        <v>0</v>
      </c>
      <c r="N29" s="66"/>
      <c r="O29" s="66"/>
      <c r="P29" s="26" t="s">
        <v>33</v>
      </c>
      <c r="Q29" s="29"/>
      <c r="R29" s="79"/>
      <c r="S29" s="79"/>
      <c r="T29" s="73"/>
    </row>
    <row r="30" s="1" customFormat="1" ht="24" spans="1:20">
      <c r="A30" s="23">
        <v>22</v>
      </c>
      <c r="B30" s="24" t="s">
        <v>183</v>
      </c>
      <c r="C30" s="24" t="s">
        <v>184</v>
      </c>
      <c r="D30" s="25" t="s">
        <v>27</v>
      </c>
      <c r="E30" s="26" t="s">
        <v>185</v>
      </c>
      <c r="F30" s="26" t="s">
        <v>38</v>
      </c>
      <c r="G30" s="26" t="s">
        <v>186</v>
      </c>
      <c r="H30" s="27" t="s">
        <v>187</v>
      </c>
      <c r="I30" s="60">
        <v>320</v>
      </c>
      <c r="J30" s="60">
        <v>320</v>
      </c>
      <c r="K30" s="61"/>
      <c r="L30" s="61"/>
      <c r="M30" s="60"/>
      <c r="N30" s="27" t="s">
        <v>188</v>
      </c>
      <c r="O30" s="27" t="s">
        <v>189</v>
      </c>
      <c r="P30" s="26" t="s">
        <v>33</v>
      </c>
      <c r="Q30" s="74" t="s">
        <v>34</v>
      </c>
      <c r="R30" s="74">
        <v>3200</v>
      </c>
      <c r="S30" s="74">
        <v>3200</v>
      </c>
      <c r="T30" s="27"/>
    </row>
    <row r="31" s="1" customFormat="1" ht="24" spans="1:20">
      <c r="A31" s="23">
        <v>23</v>
      </c>
      <c r="B31" s="24" t="s">
        <v>190</v>
      </c>
      <c r="C31" s="24" t="s">
        <v>191</v>
      </c>
      <c r="D31" s="25" t="s">
        <v>49</v>
      </c>
      <c r="E31" s="26" t="s">
        <v>185</v>
      </c>
      <c r="F31" s="26" t="s">
        <v>38</v>
      </c>
      <c r="G31" s="26" t="s">
        <v>186</v>
      </c>
      <c r="H31" s="27" t="s">
        <v>192</v>
      </c>
      <c r="I31" s="60">
        <v>42.5</v>
      </c>
      <c r="J31" s="60">
        <v>42.5</v>
      </c>
      <c r="K31" s="61"/>
      <c r="L31" s="61"/>
      <c r="M31" s="60"/>
      <c r="N31" s="27" t="s">
        <v>188</v>
      </c>
      <c r="O31" s="27" t="s">
        <v>189</v>
      </c>
      <c r="P31" s="26" t="s">
        <v>33</v>
      </c>
      <c r="Q31" s="74" t="s">
        <v>34</v>
      </c>
      <c r="R31" s="74">
        <v>850</v>
      </c>
      <c r="S31" s="74">
        <v>850</v>
      </c>
      <c r="T31" s="27"/>
    </row>
    <row r="32" s="1" customFormat="1" spans="1:20">
      <c r="A32" s="29"/>
      <c r="B32" s="34" t="s">
        <v>193</v>
      </c>
      <c r="C32" s="35"/>
      <c r="D32" s="35"/>
      <c r="E32" s="35"/>
      <c r="F32" s="36"/>
      <c r="G32" s="35"/>
      <c r="H32" s="37"/>
      <c r="I32" s="64">
        <f>SUM(I33:I48)</f>
        <v>6396.4</v>
      </c>
      <c r="J32" s="64">
        <f>SUM(J33:J48)</f>
        <v>4456.4</v>
      </c>
      <c r="K32" s="64">
        <f>SUM(K33:K48)</f>
        <v>1625</v>
      </c>
      <c r="L32" s="64">
        <f>SUM(L33:L48)</f>
        <v>315</v>
      </c>
      <c r="M32" s="64">
        <f>SUM(M33:M48)</f>
        <v>0</v>
      </c>
      <c r="N32" s="67">
        <f>SUM(N33:N114)</f>
        <v>0</v>
      </c>
      <c r="O32" s="66"/>
      <c r="P32" s="29"/>
      <c r="Q32" s="26"/>
      <c r="R32" s="29"/>
      <c r="S32" s="79"/>
      <c r="T32" s="79"/>
    </row>
    <row r="33" s="1" customFormat="1" ht="67.5" spans="1:20">
      <c r="A33" s="23">
        <v>24</v>
      </c>
      <c r="B33" s="24" t="s">
        <v>194</v>
      </c>
      <c r="C33" s="24" t="s">
        <v>195</v>
      </c>
      <c r="D33" s="25" t="s">
        <v>49</v>
      </c>
      <c r="E33" s="26" t="s">
        <v>185</v>
      </c>
      <c r="F33" s="26" t="s">
        <v>29</v>
      </c>
      <c r="G33" s="26" t="s">
        <v>29</v>
      </c>
      <c r="H33" s="27" t="s">
        <v>196</v>
      </c>
      <c r="I33" s="60">
        <v>450</v>
      </c>
      <c r="J33" s="60">
        <v>450</v>
      </c>
      <c r="K33" s="61"/>
      <c r="L33" s="61"/>
      <c r="M33" s="60"/>
      <c r="N33" s="27" t="s">
        <v>197</v>
      </c>
      <c r="O33" s="27"/>
      <c r="P33" s="26" t="s">
        <v>33</v>
      </c>
      <c r="Q33" s="74" t="s">
        <v>33</v>
      </c>
      <c r="R33" s="74">
        <v>12253</v>
      </c>
      <c r="S33" s="74">
        <v>3265</v>
      </c>
      <c r="T33" s="27"/>
    </row>
    <row r="34" s="1" customFormat="1" ht="60" spans="1:20">
      <c r="A34" s="23">
        <v>25</v>
      </c>
      <c r="B34" s="24" t="s">
        <v>198</v>
      </c>
      <c r="C34" s="24" t="s">
        <v>199</v>
      </c>
      <c r="D34" s="25" t="s">
        <v>27</v>
      </c>
      <c r="E34" s="26" t="s">
        <v>77</v>
      </c>
      <c r="F34" s="26" t="s">
        <v>38</v>
      </c>
      <c r="G34" s="26" t="s">
        <v>200</v>
      </c>
      <c r="H34" s="38" t="s">
        <v>201</v>
      </c>
      <c r="I34" s="60">
        <v>1964.4</v>
      </c>
      <c r="J34" s="60">
        <v>1964.4</v>
      </c>
      <c r="K34" s="61"/>
      <c r="L34" s="61"/>
      <c r="M34" s="60"/>
      <c r="N34" s="27" t="s">
        <v>202</v>
      </c>
      <c r="O34" s="27"/>
      <c r="P34" s="26" t="s">
        <v>33</v>
      </c>
      <c r="Q34" s="74" t="s">
        <v>33</v>
      </c>
      <c r="R34" s="74">
        <v>35941</v>
      </c>
      <c r="S34" s="74">
        <v>4823</v>
      </c>
      <c r="T34" s="27"/>
    </row>
    <row r="35" s="1" customFormat="1" ht="36" spans="1:20">
      <c r="A35" s="23">
        <v>26</v>
      </c>
      <c r="B35" s="24" t="s">
        <v>203</v>
      </c>
      <c r="C35" s="24" t="s">
        <v>204</v>
      </c>
      <c r="D35" s="25" t="s">
        <v>83</v>
      </c>
      <c r="E35" s="26" t="s">
        <v>205</v>
      </c>
      <c r="F35" s="26" t="s">
        <v>206</v>
      </c>
      <c r="G35" s="26" t="s">
        <v>207</v>
      </c>
      <c r="H35" s="27" t="s">
        <v>208</v>
      </c>
      <c r="I35" s="60">
        <v>433</v>
      </c>
      <c r="J35" s="60">
        <v>118</v>
      </c>
      <c r="K35" s="61">
        <v>0</v>
      </c>
      <c r="L35" s="60">
        <v>315</v>
      </c>
      <c r="M35" s="60">
        <v>0</v>
      </c>
      <c r="N35" s="27" t="s">
        <v>209</v>
      </c>
      <c r="O35" s="27"/>
      <c r="P35" s="26" t="s">
        <v>33</v>
      </c>
      <c r="Q35" s="74" t="s">
        <v>33</v>
      </c>
      <c r="R35" s="74">
        <v>15458</v>
      </c>
      <c r="S35" s="74">
        <v>7124</v>
      </c>
      <c r="T35" s="27"/>
    </row>
    <row r="36" s="1" customFormat="1" ht="24" spans="1:20">
      <c r="A36" s="23">
        <v>27</v>
      </c>
      <c r="B36" s="24" t="s">
        <v>210</v>
      </c>
      <c r="C36" s="24" t="s">
        <v>195</v>
      </c>
      <c r="D36" s="25" t="s">
        <v>49</v>
      </c>
      <c r="E36" s="26" t="s">
        <v>211</v>
      </c>
      <c r="F36" s="26" t="s">
        <v>212</v>
      </c>
      <c r="G36" s="26" t="s">
        <v>212</v>
      </c>
      <c r="H36" s="27" t="s">
        <v>213</v>
      </c>
      <c r="I36" s="60">
        <v>50</v>
      </c>
      <c r="J36" s="60">
        <v>50</v>
      </c>
      <c r="K36" s="61"/>
      <c r="L36" s="61"/>
      <c r="M36" s="60"/>
      <c r="N36" s="27" t="s">
        <v>214</v>
      </c>
      <c r="O36" s="27"/>
      <c r="P36" s="26" t="s">
        <v>33</v>
      </c>
      <c r="Q36" s="74" t="s">
        <v>33</v>
      </c>
      <c r="R36" s="74">
        <v>3994</v>
      </c>
      <c r="S36" s="74">
        <v>3994</v>
      </c>
      <c r="T36" s="27"/>
    </row>
    <row r="37" s="1" customFormat="1" ht="24" spans="1:20">
      <c r="A37" s="23">
        <v>28</v>
      </c>
      <c r="B37" s="24" t="s">
        <v>215</v>
      </c>
      <c r="C37" s="24" t="s">
        <v>216</v>
      </c>
      <c r="D37" s="25" t="s">
        <v>27</v>
      </c>
      <c r="E37" s="26" t="s">
        <v>217</v>
      </c>
      <c r="F37" s="26" t="s">
        <v>166</v>
      </c>
      <c r="G37" s="26" t="s">
        <v>218</v>
      </c>
      <c r="H37" s="27" t="s">
        <v>219</v>
      </c>
      <c r="I37" s="60">
        <v>30</v>
      </c>
      <c r="J37" s="60">
        <v>30</v>
      </c>
      <c r="K37" s="61"/>
      <c r="L37" s="61"/>
      <c r="M37" s="60"/>
      <c r="N37" s="27" t="s">
        <v>220</v>
      </c>
      <c r="O37" s="27"/>
      <c r="P37" s="26" t="s">
        <v>33</v>
      </c>
      <c r="Q37" s="74" t="s">
        <v>33</v>
      </c>
      <c r="R37" s="74" t="s">
        <v>221</v>
      </c>
      <c r="S37" s="74" t="s">
        <v>222</v>
      </c>
      <c r="T37" s="27"/>
    </row>
    <row r="38" s="1" customFormat="1" spans="1:20">
      <c r="A38" s="23">
        <v>29</v>
      </c>
      <c r="B38" s="24" t="s">
        <v>223</v>
      </c>
      <c r="C38" s="24" t="s">
        <v>195</v>
      </c>
      <c r="D38" s="25" t="s">
        <v>27</v>
      </c>
      <c r="E38" s="26" t="s">
        <v>224</v>
      </c>
      <c r="F38" s="26" t="s">
        <v>166</v>
      </c>
      <c r="G38" s="26" t="s">
        <v>29</v>
      </c>
      <c r="H38" s="27" t="s">
        <v>225</v>
      </c>
      <c r="I38" s="60">
        <v>60</v>
      </c>
      <c r="J38" s="60">
        <v>60</v>
      </c>
      <c r="K38" s="61"/>
      <c r="L38" s="61"/>
      <c r="M38" s="60"/>
      <c r="N38" s="27" t="s">
        <v>226</v>
      </c>
      <c r="O38" s="27"/>
      <c r="P38" s="26" t="s">
        <v>33</v>
      </c>
      <c r="Q38" s="74" t="s">
        <v>33</v>
      </c>
      <c r="R38" s="74">
        <v>1362</v>
      </c>
      <c r="S38" s="74">
        <v>82</v>
      </c>
      <c r="T38" s="27"/>
    </row>
    <row r="39" s="1" customFormat="1" ht="24" spans="1:20">
      <c r="A39" s="23">
        <v>30</v>
      </c>
      <c r="B39" s="24" t="s">
        <v>227</v>
      </c>
      <c r="C39" s="24" t="s">
        <v>126</v>
      </c>
      <c r="D39" s="25" t="s">
        <v>27</v>
      </c>
      <c r="E39" s="26" t="s">
        <v>228</v>
      </c>
      <c r="F39" s="26" t="s">
        <v>166</v>
      </c>
      <c r="G39" s="26" t="s">
        <v>29</v>
      </c>
      <c r="H39" s="27" t="s">
        <v>229</v>
      </c>
      <c r="I39" s="60">
        <v>100</v>
      </c>
      <c r="J39" s="60">
        <v>100</v>
      </c>
      <c r="K39" s="61"/>
      <c r="L39" s="61"/>
      <c r="M39" s="60"/>
      <c r="N39" s="27" t="s">
        <v>230</v>
      </c>
      <c r="O39" s="27"/>
      <c r="P39" s="26" t="s">
        <v>33</v>
      </c>
      <c r="Q39" s="74" t="s">
        <v>33</v>
      </c>
      <c r="R39" s="74">
        <v>455</v>
      </c>
      <c r="S39" s="74">
        <v>112</v>
      </c>
      <c r="T39" s="27"/>
    </row>
    <row r="40" s="1" customFormat="1" ht="60" spans="1:20">
      <c r="A40" s="23">
        <v>31</v>
      </c>
      <c r="B40" s="24" t="s">
        <v>231</v>
      </c>
      <c r="C40" s="24" t="s">
        <v>195</v>
      </c>
      <c r="D40" s="25" t="s">
        <v>27</v>
      </c>
      <c r="E40" s="26" t="s">
        <v>99</v>
      </c>
      <c r="F40" s="26" t="s">
        <v>58</v>
      </c>
      <c r="G40" s="26" t="s">
        <v>232</v>
      </c>
      <c r="H40" s="24" t="s">
        <v>233</v>
      </c>
      <c r="I40" s="60">
        <v>621</v>
      </c>
      <c r="J40" s="60">
        <v>621</v>
      </c>
      <c r="K40" s="80" t="s">
        <v>60</v>
      </c>
      <c r="L40" s="80" t="s">
        <v>60</v>
      </c>
      <c r="M40" s="80" t="s">
        <v>60</v>
      </c>
      <c r="N40" s="24" t="s">
        <v>234</v>
      </c>
      <c r="O40" s="24" t="s">
        <v>235</v>
      </c>
      <c r="P40" s="26" t="s">
        <v>33</v>
      </c>
      <c r="Q40" s="26" t="s">
        <v>33</v>
      </c>
      <c r="R40" s="76" t="s">
        <v>103</v>
      </c>
      <c r="S40" s="76" t="s">
        <v>104</v>
      </c>
      <c r="T40" s="77"/>
    </row>
    <row r="41" s="1" customFormat="1" ht="60" spans="1:20">
      <c r="A41" s="23">
        <v>32</v>
      </c>
      <c r="B41" s="24" t="s">
        <v>236</v>
      </c>
      <c r="C41" s="24" t="s">
        <v>237</v>
      </c>
      <c r="D41" s="25" t="s">
        <v>27</v>
      </c>
      <c r="E41" s="26" t="s">
        <v>238</v>
      </c>
      <c r="F41" s="26" t="s">
        <v>58</v>
      </c>
      <c r="G41" s="26" t="s">
        <v>29</v>
      </c>
      <c r="H41" s="24" t="s">
        <v>239</v>
      </c>
      <c r="I41" s="60">
        <v>23</v>
      </c>
      <c r="J41" s="60">
        <v>23</v>
      </c>
      <c r="K41" s="80" t="s">
        <v>60</v>
      </c>
      <c r="L41" s="80" t="s">
        <v>60</v>
      </c>
      <c r="M41" s="80" t="s">
        <v>60</v>
      </c>
      <c r="N41" s="24" t="s">
        <v>240</v>
      </c>
      <c r="O41" s="24" t="s">
        <v>241</v>
      </c>
      <c r="P41" s="26" t="s">
        <v>33</v>
      </c>
      <c r="Q41" s="26" t="s">
        <v>33</v>
      </c>
      <c r="R41" s="75" t="s">
        <v>242</v>
      </c>
      <c r="S41" s="75" t="s">
        <v>243</v>
      </c>
      <c r="T41" s="77"/>
    </row>
    <row r="42" s="1" customFormat="1" ht="123.75" spans="1:20">
      <c r="A42" s="23">
        <v>33</v>
      </c>
      <c r="B42" s="24" t="s">
        <v>244</v>
      </c>
      <c r="C42" s="24"/>
      <c r="D42" s="25" t="s">
        <v>27</v>
      </c>
      <c r="E42" s="26" t="s">
        <v>245</v>
      </c>
      <c r="F42" s="26" t="s">
        <v>58</v>
      </c>
      <c r="G42" s="26" t="s">
        <v>29</v>
      </c>
      <c r="H42" s="27" t="s">
        <v>246</v>
      </c>
      <c r="I42" s="60">
        <v>1625</v>
      </c>
      <c r="J42" s="60"/>
      <c r="K42" s="60">
        <v>1625</v>
      </c>
      <c r="L42" s="61"/>
      <c r="M42" s="60"/>
      <c r="N42" s="27" t="s">
        <v>247</v>
      </c>
      <c r="O42" s="27"/>
      <c r="P42" s="26" t="s">
        <v>33</v>
      </c>
      <c r="Q42" s="74" t="s">
        <v>33</v>
      </c>
      <c r="R42" s="74">
        <v>3787</v>
      </c>
      <c r="S42" s="74">
        <v>182</v>
      </c>
      <c r="T42" s="27"/>
    </row>
    <row r="43" s="1" customFormat="1" ht="24" spans="1:20">
      <c r="A43" s="23">
        <v>34</v>
      </c>
      <c r="B43" s="24" t="s">
        <v>248</v>
      </c>
      <c r="C43" s="24" t="s">
        <v>126</v>
      </c>
      <c r="D43" s="25" t="s">
        <v>249</v>
      </c>
      <c r="E43" s="26" t="s">
        <v>250</v>
      </c>
      <c r="F43" s="26" t="s">
        <v>251</v>
      </c>
      <c r="G43" s="26" t="s">
        <v>29</v>
      </c>
      <c r="H43" s="27" t="s">
        <v>252</v>
      </c>
      <c r="I43" s="60">
        <v>150</v>
      </c>
      <c r="J43" s="60">
        <v>150</v>
      </c>
      <c r="K43" s="61"/>
      <c r="L43" s="61"/>
      <c r="M43" s="60"/>
      <c r="N43" s="27" t="s">
        <v>253</v>
      </c>
      <c r="O43" s="27"/>
      <c r="P43" s="26" t="s">
        <v>33</v>
      </c>
      <c r="Q43" s="74" t="s">
        <v>33</v>
      </c>
      <c r="R43" s="74">
        <v>651</v>
      </c>
      <c r="S43" s="74">
        <v>223</v>
      </c>
      <c r="T43" s="27"/>
    </row>
    <row r="44" s="1" customFormat="1" ht="24" spans="1:20">
      <c r="A44" s="23">
        <v>35</v>
      </c>
      <c r="B44" s="24" t="s">
        <v>254</v>
      </c>
      <c r="C44" s="24" t="s">
        <v>126</v>
      </c>
      <c r="D44" s="25" t="s">
        <v>49</v>
      </c>
      <c r="E44" s="26" t="s">
        <v>255</v>
      </c>
      <c r="F44" s="26" t="s">
        <v>251</v>
      </c>
      <c r="G44" s="26" t="s">
        <v>29</v>
      </c>
      <c r="H44" s="27" t="s">
        <v>256</v>
      </c>
      <c r="I44" s="60">
        <v>100</v>
      </c>
      <c r="J44" s="60">
        <v>100</v>
      </c>
      <c r="K44" s="61"/>
      <c r="L44" s="61"/>
      <c r="M44" s="60"/>
      <c r="N44" s="27" t="s">
        <v>257</v>
      </c>
      <c r="O44" s="27" t="s">
        <v>258</v>
      </c>
      <c r="P44" s="26" t="s">
        <v>33</v>
      </c>
      <c r="Q44" s="74" t="s">
        <v>33</v>
      </c>
      <c r="R44" s="74">
        <v>320</v>
      </c>
      <c r="S44" s="74">
        <v>97</v>
      </c>
      <c r="T44" s="27"/>
    </row>
    <row r="45" s="1" customFormat="1" ht="33.75" spans="1:20">
      <c r="A45" s="23">
        <v>36</v>
      </c>
      <c r="B45" s="24" t="s">
        <v>259</v>
      </c>
      <c r="C45" s="24" t="s">
        <v>260</v>
      </c>
      <c r="D45" s="25" t="s">
        <v>27</v>
      </c>
      <c r="E45" s="26" t="s">
        <v>261</v>
      </c>
      <c r="F45" s="26" t="s">
        <v>262</v>
      </c>
      <c r="G45" s="26" t="s">
        <v>207</v>
      </c>
      <c r="H45" s="27" t="s">
        <v>263</v>
      </c>
      <c r="I45" s="60">
        <v>200</v>
      </c>
      <c r="J45" s="60">
        <v>200</v>
      </c>
      <c r="K45" s="61"/>
      <c r="L45" s="61"/>
      <c r="M45" s="60"/>
      <c r="N45" s="27" t="s">
        <v>264</v>
      </c>
      <c r="O45" s="27"/>
      <c r="P45" s="26" t="s">
        <v>33</v>
      </c>
      <c r="Q45" s="74" t="s">
        <v>33</v>
      </c>
      <c r="R45" s="74">
        <v>6310</v>
      </c>
      <c r="S45" s="74">
        <v>1342</v>
      </c>
      <c r="T45" s="27"/>
    </row>
    <row r="46" s="1" customFormat="1" ht="45" spans="1:20">
      <c r="A46" s="23">
        <v>37</v>
      </c>
      <c r="B46" s="24" t="s">
        <v>265</v>
      </c>
      <c r="C46" s="24" t="s">
        <v>195</v>
      </c>
      <c r="D46" s="25" t="s">
        <v>27</v>
      </c>
      <c r="E46" s="26" t="s">
        <v>266</v>
      </c>
      <c r="F46" s="26" t="s">
        <v>152</v>
      </c>
      <c r="G46" s="26" t="s">
        <v>136</v>
      </c>
      <c r="H46" s="27" t="s">
        <v>267</v>
      </c>
      <c r="I46" s="60">
        <v>200</v>
      </c>
      <c r="J46" s="60">
        <v>200</v>
      </c>
      <c r="K46" s="61"/>
      <c r="L46" s="61"/>
      <c r="M46" s="60"/>
      <c r="N46" s="27" t="s">
        <v>268</v>
      </c>
      <c r="O46" s="27"/>
      <c r="P46" s="26" t="s">
        <v>33</v>
      </c>
      <c r="Q46" s="74" t="s">
        <v>33</v>
      </c>
      <c r="R46" s="74">
        <v>759</v>
      </c>
      <c r="S46" s="74">
        <v>370</v>
      </c>
      <c r="T46" s="27"/>
    </row>
    <row r="47" s="2" customFormat="1" ht="67.5" spans="1:20">
      <c r="A47" s="23">
        <v>38</v>
      </c>
      <c r="B47" s="24" t="s">
        <v>269</v>
      </c>
      <c r="C47" s="24" t="s">
        <v>270</v>
      </c>
      <c r="D47" s="25" t="s">
        <v>27</v>
      </c>
      <c r="E47" s="26" t="s">
        <v>271</v>
      </c>
      <c r="F47" s="26" t="s">
        <v>152</v>
      </c>
      <c r="G47" s="26" t="s">
        <v>29</v>
      </c>
      <c r="H47" s="27" t="s">
        <v>272</v>
      </c>
      <c r="I47" s="60">
        <v>270</v>
      </c>
      <c r="J47" s="60">
        <v>270</v>
      </c>
      <c r="K47" s="61"/>
      <c r="L47" s="61"/>
      <c r="M47" s="60"/>
      <c r="N47" s="27" t="s">
        <v>273</v>
      </c>
      <c r="O47" s="27"/>
      <c r="P47" s="26" t="s">
        <v>33</v>
      </c>
      <c r="Q47" s="74" t="s">
        <v>33</v>
      </c>
      <c r="R47" s="74">
        <v>5687</v>
      </c>
      <c r="S47" s="74">
        <v>2070</v>
      </c>
      <c r="T47" s="73"/>
    </row>
    <row r="48" s="1" customFormat="1" ht="45" spans="1:20">
      <c r="A48" s="23">
        <v>39</v>
      </c>
      <c r="B48" s="24" t="s">
        <v>274</v>
      </c>
      <c r="C48" s="24" t="s">
        <v>237</v>
      </c>
      <c r="D48" s="25" t="s">
        <v>27</v>
      </c>
      <c r="E48" s="26" t="s">
        <v>275</v>
      </c>
      <c r="F48" s="26" t="s">
        <v>152</v>
      </c>
      <c r="G48" s="26" t="s">
        <v>29</v>
      </c>
      <c r="H48" s="27" t="s">
        <v>276</v>
      </c>
      <c r="I48" s="60">
        <v>120</v>
      </c>
      <c r="J48" s="60">
        <v>120</v>
      </c>
      <c r="K48" s="61"/>
      <c r="L48" s="61"/>
      <c r="M48" s="60"/>
      <c r="N48" s="27" t="s">
        <v>277</v>
      </c>
      <c r="O48" s="27"/>
      <c r="P48" s="26" t="s">
        <v>33</v>
      </c>
      <c r="Q48" s="74" t="s">
        <v>33</v>
      </c>
      <c r="R48" s="74">
        <v>5687</v>
      </c>
      <c r="S48" s="74">
        <v>2070</v>
      </c>
      <c r="T48" s="27"/>
    </row>
    <row r="49" s="2" customFormat="1" ht="12" spans="1:20">
      <c r="A49" s="39"/>
      <c r="B49" s="40" t="s">
        <v>278</v>
      </c>
      <c r="C49" s="41"/>
      <c r="D49" s="41"/>
      <c r="E49" s="41"/>
      <c r="F49" s="42"/>
      <c r="G49" s="41"/>
      <c r="H49" s="43"/>
      <c r="I49" s="65">
        <f>SUM(I50:I53)</f>
        <v>1630</v>
      </c>
      <c r="J49" s="65">
        <f>SUM(J50:J53)</f>
        <v>580</v>
      </c>
      <c r="K49" s="65">
        <f>SUM(K50:K53)</f>
        <v>850</v>
      </c>
      <c r="L49" s="65">
        <f>SUM(L50:L53)</f>
        <v>0</v>
      </c>
      <c r="M49" s="65">
        <f>SUM(M50:M53)</f>
        <v>200</v>
      </c>
      <c r="N49" s="66"/>
      <c r="O49" s="66"/>
      <c r="P49" s="29"/>
      <c r="Q49" s="29"/>
      <c r="R49" s="79"/>
      <c r="S49" s="79"/>
      <c r="T49" s="73"/>
    </row>
    <row r="50" s="2" customFormat="1" ht="45" spans="1:20">
      <c r="A50" s="23">
        <v>40</v>
      </c>
      <c r="B50" s="24" t="s">
        <v>279</v>
      </c>
      <c r="C50" s="24" t="s">
        <v>120</v>
      </c>
      <c r="D50" s="25" t="s">
        <v>27</v>
      </c>
      <c r="E50" s="26" t="s">
        <v>280</v>
      </c>
      <c r="F50" s="26" t="s">
        <v>262</v>
      </c>
      <c r="G50" s="26" t="s">
        <v>29</v>
      </c>
      <c r="H50" s="27" t="s">
        <v>281</v>
      </c>
      <c r="I50" s="60">
        <v>80</v>
      </c>
      <c r="J50" s="60">
        <v>80</v>
      </c>
      <c r="K50" s="61">
        <v>0</v>
      </c>
      <c r="L50" s="61">
        <v>0</v>
      </c>
      <c r="M50" s="60">
        <v>0</v>
      </c>
      <c r="N50" s="27" t="s">
        <v>282</v>
      </c>
      <c r="O50" s="27" t="s">
        <v>46</v>
      </c>
      <c r="P50" s="26" t="s">
        <v>34</v>
      </c>
      <c r="Q50" s="74" t="s">
        <v>33</v>
      </c>
      <c r="R50" s="74">
        <v>180</v>
      </c>
      <c r="S50" s="74">
        <v>111</v>
      </c>
      <c r="T50" s="74"/>
    </row>
    <row r="51" s="1" customFormat="1" ht="94.5" spans="1:20">
      <c r="A51" s="23">
        <v>41</v>
      </c>
      <c r="B51" s="24" t="s">
        <v>283</v>
      </c>
      <c r="C51" s="24"/>
      <c r="D51" s="25" t="s">
        <v>27</v>
      </c>
      <c r="E51" s="26" t="s">
        <v>280</v>
      </c>
      <c r="F51" s="26" t="s">
        <v>262</v>
      </c>
      <c r="G51" s="26" t="s">
        <v>212</v>
      </c>
      <c r="H51" s="27" t="s">
        <v>284</v>
      </c>
      <c r="I51" s="60">
        <v>850</v>
      </c>
      <c r="J51" s="60"/>
      <c r="K51" s="60">
        <v>850</v>
      </c>
      <c r="L51" s="61"/>
      <c r="M51" s="60"/>
      <c r="N51" s="27" t="s">
        <v>285</v>
      </c>
      <c r="O51" s="27"/>
      <c r="P51" s="26" t="s">
        <v>34</v>
      </c>
      <c r="Q51" s="74" t="s">
        <v>33</v>
      </c>
      <c r="R51" s="74">
        <v>1624</v>
      </c>
      <c r="S51" s="74">
        <v>482</v>
      </c>
      <c r="T51" s="27"/>
    </row>
    <row r="52" s="1" customFormat="1" ht="36" spans="1:20">
      <c r="A52" s="23">
        <v>42</v>
      </c>
      <c r="B52" s="24" t="s">
        <v>286</v>
      </c>
      <c r="C52" s="24" t="s">
        <v>204</v>
      </c>
      <c r="D52" s="25" t="s">
        <v>83</v>
      </c>
      <c r="E52" s="26" t="s">
        <v>287</v>
      </c>
      <c r="F52" s="26" t="s">
        <v>288</v>
      </c>
      <c r="G52" s="26" t="s">
        <v>207</v>
      </c>
      <c r="H52" s="44" t="s">
        <v>289</v>
      </c>
      <c r="I52" s="60">
        <v>300</v>
      </c>
      <c r="J52" s="60">
        <v>300</v>
      </c>
      <c r="K52" s="61"/>
      <c r="L52" s="60">
        <f>I52-J52</f>
        <v>0</v>
      </c>
      <c r="M52" s="60"/>
      <c r="N52" s="27" t="s">
        <v>290</v>
      </c>
      <c r="O52" s="27"/>
      <c r="P52" s="26" t="s">
        <v>34</v>
      </c>
      <c r="Q52" s="74" t="s">
        <v>33</v>
      </c>
      <c r="R52" s="74">
        <v>425</v>
      </c>
      <c r="S52" s="74">
        <v>407</v>
      </c>
      <c r="T52" s="24"/>
    </row>
    <row r="53" s="1" customFormat="1" ht="36" spans="1:20">
      <c r="A53" s="23">
        <v>43</v>
      </c>
      <c r="B53" s="24" t="s">
        <v>291</v>
      </c>
      <c r="C53" s="24" t="s">
        <v>292</v>
      </c>
      <c r="D53" s="25" t="s">
        <v>27</v>
      </c>
      <c r="E53" s="26" t="s">
        <v>293</v>
      </c>
      <c r="F53" s="26" t="s">
        <v>135</v>
      </c>
      <c r="G53" s="26" t="s">
        <v>294</v>
      </c>
      <c r="H53" s="27" t="s">
        <v>295</v>
      </c>
      <c r="I53" s="60">
        <v>400</v>
      </c>
      <c r="J53" s="60">
        <v>200</v>
      </c>
      <c r="K53" s="61"/>
      <c r="L53" s="61"/>
      <c r="M53" s="60">
        <v>200</v>
      </c>
      <c r="N53" s="27" t="s">
        <v>296</v>
      </c>
      <c r="O53" s="27"/>
      <c r="P53" s="26" t="s">
        <v>34</v>
      </c>
      <c r="Q53" s="74" t="s">
        <v>33</v>
      </c>
      <c r="R53" s="74">
        <v>45</v>
      </c>
      <c r="S53" s="74">
        <v>33</v>
      </c>
      <c r="T53" s="27"/>
    </row>
    <row r="54" s="2" customFormat="1" ht="12" spans="1:20">
      <c r="A54" s="39"/>
      <c r="B54" s="40" t="s">
        <v>297</v>
      </c>
      <c r="C54" s="41"/>
      <c r="D54" s="41"/>
      <c r="E54" s="41"/>
      <c r="F54" s="42"/>
      <c r="G54" s="41"/>
      <c r="H54" s="45"/>
      <c r="I54" s="64">
        <f>SUM(I55:I57)</f>
        <v>372</v>
      </c>
      <c r="J54" s="64">
        <f>SUM(J55:J57)</f>
        <v>372</v>
      </c>
      <c r="K54" s="65">
        <f>SUM(K55:K56)</f>
        <v>0</v>
      </c>
      <c r="L54" s="65">
        <f>SUM(L55:L56)</f>
        <v>0</v>
      </c>
      <c r="M54" s="65">
        <f>SUM(M55:M56)</f>
        <v>0</v>
      </c>
      <c r="N54" s="66"/>
      <c r="O54" s="66"/>
      <c r="P54" s="29"/>
      <c r="Q54" s="29"/>
      <c r="R54" s="79"/>
      <c r="S54" s="79"/>
      <c r="T54" s="73"/>
    </row>
    <row r="55" s="1" customFormat="1" ht="36" spans="1:20">
      <c r="A55" s="23">
        <v>44</v>
      </c>
      <c r="B55" s="24" t="s">
        <v>298</v>
      </c>
      <c r="C55" s="24" t="s">
        <v>299</v>
      </c>
      <c r="D55" s="25" t="s">
        <v>27</v>
      </c>
      <c r="E55" s="26" t="s">
        <v>185</v>
      </c>
      <c r="F55" s="26" t="s">
        <v>29</v>
      </c>
      <c r="G55" s="26" t="s">
        <v>29</v>
      </c>
      <c r="H55" s="27" t="s">
        <v>300</v>
      </c>
      <c r="I55" s="60">
        <v>180</v>
      </c>
      <c r="J55" s="60">
        <v>180</v>
      </c>
      <c r="K55" s="61"/>
      <c r="L55" s="61"/>
      <c r="M55" s="60"/>
      <c r="N55" s="27" t="s">
        <v>301</v>
      </c>
      <c r="O55" s="27"/>
      <c r="P55" s="26" t="s">
        <v>33</v>
      </c>
      <c r="Q55" s="74" t="s">
        <v>34</v>
      </c>
      <c r="R55" s="74">
        <v>1200</v>
      </c>
      <c r="S55" s="74">
        <v>1200</v>
      </c>
      <c r="T55" s="27"/>
    </row>
    <row r="56" s="1" customFormat="1" ht="36" spans="1:20">
      <c r="A56" s="23">
        <v>45</v>
      </c>
      <c r="B56" s="24" t="s">
        <v>302</v>
      </c>
      <c r="C56" s="24" t="s">
        <v>299</v>
      </c>
      <c r="D56" s="25" t="s">
        <v>27</v>
      </c>
      <c r="E56" s="26" t="s">
        <v>185</v>
      </c>
      <c r="F56" s="26" t="s">
        <v>29</v>
      </c>
      <c r="G56" s="26" t="s">
        <v>29</v>
      </c>
      <c r="H56" s="27" t="s">
        <v>300</v>
      </c>
      <c r="I56" s="60">
        <v>180</v>
      </c>
      <c r="J56" s="60">
        <v>180</v>
      </c>
      <c r="K56" s="61"/>
      <c r="L56" s="61"/>
      <c r="M56" s="60"/>
      <c r="N56" s="27" t="s">
        <v>301</v>
      </c>
      <c r="O56" s="27" t="s">
        <v>303</v>
      </c>
      <c r="P56" s="26" t="s">
        <v>33</v>
      </c>
      <c r="Q56" s="74" t="s">
        <v>34</v>
      </c>
      <c r="R56" s="74">
        <v>1200</v>
      </c>
      <c r="S56" s="74">
        <v>1200</v>
      </c>
      <c r="T56" s="27"/>
    </row>
    <row r="57" s="1" customFormat="1" ht="45" spans="1:20">
      <c r="A57" s="23">
        <v>46</v>
      </c>
      <c r="B57" s="24" t="s">
        <v>304</v>
      </c>
      <c r="C57" s="24" t="s">
        <v>305</v>
      </c>
      <c r="D57" s="25" t="s">
        <v>27</v>
      </c>
      <c r="E57" s="26" t="s">
        <v>271</v>
      </c>
      <c r="F57" s="26" t="s">
        <v>152</v>
      </c>
      <c r="G57" s="26" t="s">
        <v>29</v>
      </c>
      <c r="H57" s="27" t="s">
        <v>306</v>
      </c>
      <c r="I57" s="60">
        <v>12</v>
      </c>
      <c r="J57" s="60">
        <v>12</v>
      </c>
      <c r="K57" s="61"/>
      <c r="L57" s="61"/>
      <c r="M57" s="60"/>
      <c r="N57" s="27" t="s">
        <v>307</v>
      </c>
      <c r="O57" s="27"/>
      <c r="P57" s="26" t="s">
        <v>33</v>
      </c>
      <c r="Q57" s="74" t="s">
        <v>34</v>
      </c>
      <c r="R57" s="74">
        <v>7</v>
      </c>
      <c r="S57" s="74">
        <v>7</v>
      </c>
      <c r="T57" s="27"/>
    </row>
    <row r="58" s="2" customFormat="1" ht="12" spans="1:20">
      <c r="A58" s="29"/>
      <c r="B58" s="40" t="s">
        <v>308</v>
      </c>
      <c r="C58" s="41"/>
      <c r="D58" s="41"/>
      <c r="E58" s="41"/>
      <c r="F58" s="42"/>
      <c r="G58" s="41"/>
      <c r="H58" s="43"/>
      <c r="I58" s="65"/>
      <c r="J58" s="65"/>
      <c r="K58" s="65"/>
      <c r="L58" s="65"/>
      <c r="M58" s="68"/>
      <c r="N58" s="29"/>
      <c r="O58" s="29"/>
      <c r="P58" s="29"/>
      <c r="Q58" s="29"/>
      <c r="R58" s="29"/>
      <c r="S58" s="29"/>
      <c r="T58" s="73"/>
    </row>
    <row r="59" s="2" customFormat="1" ht="12" spans="1:20">
      <c r="A59" s="29"/>
      <c r="B59" s="40" t="s">
        <v>309</v>
      </c>
      <c r="C59" s="41"/>
      <c r="D59" s="41"/>
      <c r="E59" s="41"/>
      <c r="F59" s="42"/>
      <c r="G59" s="41"/>
      <c r="H59" s="45"/>
      <c r="I59" s="69"/>
      <c r="J59" s="69"/>
      <c r="K59" s="65"/>
      <c r="L59" s="65"/>
      <c r="M59" s="68"/>
      <c r="N59" s="29"/>
      <c r="O59" s="29"/>
      <c r="P59" s="29"/>
      <c r="Q59" s="29"/>
      <c r="R59" s="29"/>
      <c r="S59" s="29"/>
      <c r="T59" s="73"/>
    </row>
    <row r="60" s="2" customFormat="1" spans="1:20">
      <c r="A60" s="1"/>
      <c r="B60" s="4"/>
      <c r="C60" s="1"/>
      <c r="D60" s="1"/>
      <c r="E60" s="1"/>
      <c r="F60" s="5"/>
      <c r="G60" s="1"/>
      <c r="H60" s="1"/>
      <c r="I60" s="1"/>
      <c r="J60" s="1"/>
      <c r="K60" s="1"/>
      <c r="L60" s="1"/>
      <c r="M60" s="1"/>
      <c r="N60" s="1"/>
      <c r="O60" s="1"/>
      <c r="P60" s="5"/>
      <c r="Q60" s="1"/>
      <c r="R60" s="1"/>
      <c r="S60" s="1"/>
      <c r="T60" s="1"/>
    </row>
    <row r="61" spans="10:10">
      <c r="J61" s="70"/>
    </row>
    <row r="64" spans="11:11">
      <c r="K64" s="71"/>
    </row>
    <row r="65" spans="11:11">
      <c r="K65" s="71"/>
    </row>
    <row r="66" spans="11:11">
      <c r="K66" s="71"/>
    </row>
    <row r="67" spans="11:11">
      <c r="K67" s="71"/>
    </row>
    <row r="68" spans="11:11">
      <c r="K68" s="71"/>
    </row>
    <row r="69" spans="11:12">
      <c r="K69" s="71"/>
      <c r="L69" s="47"/>
    </row>
  </sheetData>
  <autoFilter xmlns:etc="http://www.wps.cn/officeDocument/2017/etCustomData" ref="A5:T61" etc:filterBottomFollowUsedRange="0">
    <extLst/>
  </autoFilter>
  <mergeCells count="26">
    <mergeCell ref="A2:T2"/>
    <mergeCell ref="A3:S3"/>
    <mergeCell ref="I4:M4"/>
    <mergeCell ref="A6:H6"/>
    <mergeCell ref="B7:H7"/>
    <mergeCell ref="B29:H29"/>
    <mergeCell ref="B32:H32"/>
    <mergeCell ref="B49:G49"/>
    <mergeCell ref="B54:G54"/>
    <mergeCell ref="B58:G58"/>
    <mergeCell ref="B59:G59"/>
    <mergeCell ref="A4:A5"/>
    <mergeCell ref="B4:B5"/>
    <mergeCell ref="C4:C5"/>
    <mergeCell ref="D4:D5"/>
    <mergeCell ref="E4:E5"/>
    <mergeCell ref="F4:F5"/>
    <mergeCell ref="G4:G5"/>
    <mergeCell ref="H4:H5"/>
    <mergeCell ref="N4:N5"/>
    <mergeCell ref="O4:O5"/>
    <mergeCell ref="P4:P5"/>
    <mergeCell ref="Q4:Q5"/>
    <mergeCell ref="R4:R5"/>
    <mergeCell ref="S4:S5"/>
    <mergeCell ref="T4:T5"/>
  </mergeCells>
  <dataValidations count="1">
    <dataValidation type="list" allowBlank="1" showInputMessage="1" showErrorMessage="1" sqref="D43">
      <formula1>"新建,改建,扩建"</formula1>
    </dataValidation>
  </dataValidations>
  <pageMargins left="0.751388888888889" right="0.472222222222222" top="0.747916666666667" bottom="0.590277777777778" header="0.5" footer="0.5"/>
  <pageSetup paperSize="9" scale="4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Company>大理州直属党政机关单位</Company>
  <Application>WPS 表格</Application>
  <HeadingPairs>
    <vt:vector size="2" baseType="variant">
      <vt:variant>
        <vt:lpstr>工作表</vt:lpstr>
      </vt:variant>
      <vt:variant>
        <vt:i4>1</vt:i4>
      </vt:variant>
    </vt:vector>
  </HeadingPairs>
  <TitlesOfParts>
    <vt:vector size="1" baseType="lpstr">
      <vt:lpstr>附件4.项目库项目汇总表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州农业局办公室</dc:creator>
  <cp:lastModifiedBy>别人家的孩子</cp:lastModifiedBy>
  <dcterms:created xsi:type="dcterms:W3CDTF">2024-07-26T10:29:00Z</dcterms:created>
  <dcterms:modified xsi:type="dcterms:W3CDTF">2024-12-17T08:21:16Z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529851BC79AB4E8A833F279C55160875_13</vt:lpwstr>
  </property>
</Properties>
</file>