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048" windowHeight="13931" tabRatio="772" firstSheet="1" activeTab="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项目支出绩效自评表（项目1）" sheetId="15" r:id="rId13"/>
    <sheet name="GK13 项目支出绩效自评表（项目2）" sheetId="16" r:id="rId14"/>
    <sheet name="GK13 项目支出绩效自评表（项目3）" sheetId="17" r:id="rId15"/>
    <sheet name="GK13 项目支出绩效自评表（项目4）" sheetId="18" r:id="rId16"/>
    <sheet name="GK13 项目支出绩效自评表（项目5）" sheetId="19" r:id="rId17"/>
    <sheet name="GK13 项目支出绩效自评表（项目6）" sheetId="20" r:id="rId18"/>
    <sheet name="GK13 项目支出绩效自评表（项目7）" sheetId="21" r:id="rId19"/>
    <sheet name="GK13 项目支出绩效自评表（项目8）" sheetId="22" r:id="rId20"/>
    <sheet name="GK13 项目支出绩效自评表（项目9）" sheetId="23" r:id="rId21"/>
    <sheet name="GK13 项目支出绩效自评表（项目10）" sheetId="24" r:id="rId22"/>
    <sheet name="GK13 项目支出绩效自评表（项目11）" sheetId="25" r:id="rId23"/>
  </sheets>
  <calcPr calcId="144525" iterate="1" iterateCount="100" iterateDelta="0.001"/>
</workbook>
</file>

<file path=xl/sharedStrings.xml><?xml version="1.0" encoding="utf-8"?>
<sst xmlns="http://schemas.openxmlformats.org/spreadsheetml/2006/main" count="2242" uniqueCount="718">
  <si>
    <t>收入支出决算表</t>
  </si>
  <si>
    <t>公开01表</t>
  </si>
  <si>
    <t>单位：大理白族自治州退役军人事务局（本级）</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</si>
  <si>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</si>
  <si>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</si>
  <si>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</si>
  <si>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</si>
  <si>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</si>
  <si>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</si>
  <si>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</si>
  <si>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</si>
  <si>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</si>
  <si>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</si>
  <si>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</si>
  <si>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</si>
  <si>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</si>
  <si>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</si>
  <si>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</si>
  <si>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</si>
  <si>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</si>
  <si>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</si>
  <si>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</si>
  <si>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</si>
  <si>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</si>
  <si>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</si>
  <si>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</si>
  <si>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</si>
  <si>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</si>
  <si>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</si>
  <si>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</si>
  <si>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</si>
  <si>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</si>
  <si>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</si>
  <si>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</si>
  <si>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</si>
  <si>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</si>
  <si>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</si>
  <si>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</si>
  <si>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</si>
  <si>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</si>
  <si>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</si>
  <si>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</si>
  <si>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</si>
  <si>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</si>
  <si>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</si>
  <si>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</si>
  <si>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</si>
  <si>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</si>
  <si>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</si>
  <si>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</si>
  <si>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</si>
  <si>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</si>
  <si>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</si>
  <si>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</si>
  <si>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</si>
  <si>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</si>
  <si>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</si>
  <si>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</si>
  <si>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</si>
  <si>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</si>
  <si>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</si>
  <si>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</si>
  <si>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</si>
  <si>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</si>
  <si>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</si>
  <si>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</si>
  <si>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</si>
  <si>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</si>
  <si>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</si>
  <si>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</si>
  <si>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</si>
  <si>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</si>
  <si>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</si>
  <si>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</si>
  <si>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</si>
  <si>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</si>
  <si>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</si>
  <si>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</si>
  <si>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</si>
  <si>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</si>
  <si>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</si>
  <si>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</si>
  <si>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</si>
  <si>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</si>
  <si>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</si>
  <si>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</si>
  <si>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</si>
  <si>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</si>
  <si>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</si>
  <si>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</si>
  <si>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</si>
  <si>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</si>
  <si>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</si>
  <si>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</si>
  <si>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</si>
  <si>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</si>
  <si>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</si>
  <si>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</si>
  <si>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</si>
  <si>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</si>
  <si>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</si>
  <si>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</si>
  <si>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</si>
  <si>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</si>
  <si>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</si>
  <si>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</si>
  <si>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</si>
  <si>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</si>
  <si>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</si>
  <si>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</si>
  <si>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</si>
  <si>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</si>
  <si>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</si>
  <si>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</si>
  <si>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</si>
  <si>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</si>
  <si>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</si>
  <si>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</si>
  <si>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</si>
  <si>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</si>
  <si>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</si>
  <si>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</si>
  <si>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</si>
  <si>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</si>
  <si>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</si>
  <si>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</si>
  <si>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</si>
  <si>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</si>
  <si>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</si>
  <si>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</si>
  <si>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</si>
  <si>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</si>
  <si>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</si>
  <si>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</si>
  <si>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2080505</t>
  </si>
  <si>
    <t>机关事业单位基本养老保险缴费支出</t>
  </si>
  <si>
    <t>20808</t>
  </si>
  <si>
    <t>抚恤</t>
  </si>
  <si>
    <t>2080899</t>
  </si>
  <si>
    <t>其他优抚支出</t>
  </si>
  <si>
    <t>20809</t>
  </si>
  <si>
    <t>退役安置</t>
  </si>
  <si>
    <t>2080904</t>
  </si>
  <si>
    <t>退役士兵管理教育</t>
  </si>
  <si>
    <t>2080905</t>
  </si>
  <si>
    <t>军队转业干部安置</t>
  </si>
  <si>
    <t>20828</t>
  </si>
  <si>
    <t>退役军人管理事务</t>
  </si>
  <si>
    <t>2082801</t>
  </si>
  <si>
    <t>行政运行</t>
  </si>
  <si>
    <t>2082804</t>
  </si>
  <si>
    <t>拥军优属</t>
  </si>
  <si>
    <t>2082899</t>
  </si>
  <si>
    <t>其他退役军人事务管理支出</t>
  </si>
  <si>
    <t>卫生健康支出</t>
  </si>
  <si>
    <t>21011</t>
  </si>
  <si>
    <t>行政事业单位医疗</t>
  </si>
  <si>
    <t>2101101</t>
  </si>
  <si>
    <t>行政单位医疗</t>
  </si>
  <si>
    <t>2101103</t>
  </si>
  <si>
    <t>公务员医疗补助</t>
  </si>
  <si>
    <t>2101199</t>
  </si>
  <si>
    <t>其他行政事业单位医疗支出</t>
  </si>
  <si>
    <t>21014</t>
  </si>
  <si>
    <t>优抚对象医疗</t>
  </si>
  <si>
    <t>2101401</t>
  </si>
  <si>
    <t>优抚对象医疗补助</t>
  </si>
  <si>
    <t>221</t>
  </si>
  <si>
    <t>住房保障支出</t>
  </si>
  <si>
    <t>22102</t>
  </si>
  <si>
    <t>住房改革支出</t>
  </si>
  <si>
    <t>2210201</t>
  </si>
  <si>
    <t>住房公积金</t>
  </si>
  <si>
    <t>2210203</t>
  </si>
  <si>
    <t>购房补贴</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</si>
  <si>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</si>
  <si>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</si>
  <si>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</si>
  <si>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</si>
  <si>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</si>
  <si>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</si>
  <si>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</si>
  <si>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</si>
  <si>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</si>
  <si>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</si>
  <si>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</si>
  <si>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</si>
  <si>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</si>
  <si>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</si>
  <si>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</si>
  <si>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</si>
  <si>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</si>
  <si>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</si>
  <si>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</si>
  <si>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</si>
  <si>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</si>
  <si>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</si>
  <si>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</si>
  <si>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</si>
  <si>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</si>
  <si>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</si>
  <si>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</si>
  <si>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</si>
  <si>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</si>
  <si>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</si>
  <si>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</si>
  <si>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</si>
  <si>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</si>
  <si>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</si>
  <si>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</si>
  <si>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</si>
  <si>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</si>
  <si>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</si>
  <si>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</si>
  <si>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</si>
  <si>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</si>
  <si>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</si>
  <si>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</si>
  <si>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2080903</t>
  </si>
  <si>
    <t>军队移交政府离退休干部管理机构</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</si>
  <si>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</si>
  <si>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</si>
  <si>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</si>
  <si>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</si>
  <si>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</si>
  <si>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</si>
  <si>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</si>
  <si>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</si>
  <si>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</si>
  <si>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</si>
  <si>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</si>
  <si>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</si>
  <si>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</si>
  <si>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</si>
  <si>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</si>
  <si>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</si>
  <si>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</si>
  <si>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</si>
  <si>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</si>
  <si>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</si>
  <si>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</si>
  <si>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</si>
  <si>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</si>
  <si>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</si>
  <si>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</si>
  <si>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</si>
  <si>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</si>
  <si>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</si>
  <si>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</si>
  <si>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</si>
  <si>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</si>
  <si>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</si>
  <si>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</si>
  <si>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</si>
  <si>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</si>
  <si>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</si>
  <si>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</si>
  <si>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</si>
  <si>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</si>
  <si>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</si>
  <si>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</si>
  <si>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</si>
  <si>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</si>
  <si>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</si>
  <si>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</si>
  <si>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</si>
  <si>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</si>
  <si>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</si>
  <si>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</si>
  <si>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</si>
  <si>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</si>
  <si>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</si>
  <si>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</si>
  <si>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</si>
  <si>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</si>
  <si>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</si>
  <si>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</si>
  <si>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</si>
  <si>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</si>
  <si>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</si>
  <si>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</si>
  <si>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</si>
  <si>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</si>
  <si>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</si>
  <si>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</si>
  <si>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</si>
  <si>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</si>
  <si>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</si>
  <si>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</si>
  <si>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</si>
  <si>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</si>
  <si>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</si>
  <si>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</si>
  <si>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</si>
  <si>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</si>
  <si>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</si>
  <si>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</si>
  <si>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</si>
  <si>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</si>
  <si>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</si>
  <si>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</si>
  <si>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</si>
  <si>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</si>
  <si>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</si>
  <si>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</si>
  <si>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</si>
  <si>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</si>
  <si>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</si>
  <si>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</si>
  <si>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</si>
  <si>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</si>
  <si>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</si>
  <si>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</si>
  <si>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</si>
  <si>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</si>
  <si>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</si>
  <si>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</si>
  <si>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</si>
  <si>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</si>
  <si>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</si>
  <si>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</si>
  <si>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</si>
  <si>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</si>
  <si>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</si>
  <si>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</si>
  <si>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</si>
  <si>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</si>
  <si>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</si>
  <si>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</si>
  <si>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</si>
  <si>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</si>
  <si>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</si>
  <si>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</si>
  <si>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</si>
  <si>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</si>
  <si>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</si>
  <si>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</si>
  <si>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</si>
  <si>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</si>
  <si>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</si>
  <si>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</si>
  <si>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</si>
  <si>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</si>
  <si>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</si>
  <si>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</si>
  <si>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</si>
  <si>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</si>
  <si>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</si>
  <si>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</si>
  <si>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</si>
  <si>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</si>
  <si>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</si>
  <si>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</si>
  <si>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</si>
  <si>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</si>
  <si>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</si>
  <si>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</si>
  <si>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</si>
  <si>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</si>
  <si>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</si>
  <si>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</si>
  <si>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</si>
  <si>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</si>
  <si>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</si>
  <si>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</si>
  <si>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</si>
  <si>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</si>
  <si>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</si>
  <si>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</si>
  <si>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</si>
  <si>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</si>
  <si>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</si>
  <si>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</si>
  <si>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</si>
  <si>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</si>
  <si>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</si>
  <si>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</si>
  <si>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</si>
  <si>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</si>
  <si>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</si>
  <si>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</si>
  <si>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</si>
  <si>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</si>
  <si>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</si>
  <si>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</si>
  <si>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</si>
  <si>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</si>
  <si>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</si>
  <si>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</si>
  <si>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</si>
  <si>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</si>
  <si>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</si>
  <si>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</si>
  <si>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</si>
  <si>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</si>
  <si>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</si>
  <si>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</si>
  <si>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</si>
  <si>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</si>
  <si>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</si>
  <si>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</si>
  <si>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</si>
  <si>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</si>
  <si>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</si>
  <si>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</si>
  <si>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</si>
  <si>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</si>
  <si>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</si>
  <si>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</si>
  <si>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</si>
  <si>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</si>
  <si>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</si>
  <si>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</si>
  <si>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</si>
  <si>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</si>
  <si>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</si>
  <si>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</si>
  <si>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</si>
  <si>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</si>
  <si>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</si>
  <si>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</si>
  <si>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</si>
  <si>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</si>
  <si>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</si>
  <si>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</si>
  <si>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</si>
  <si>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</si>
  <si>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</si>
  <si>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</si>
  <si>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</si>
  <si>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</si>
  <si>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</si>
  <si>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</si>
  <si>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</si>
  <si>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</si>
  <si>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</si>
  <si>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</si>
  <si>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</si>
  <si>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</si>
  <si>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无</t>
  </si>
  <si>
    <t>注：本表反映部门本年度政府性基金预算财政拨款的收支和年初、年末结转结余情况。</t>
  </si>
  <si>
    <t>说明：本单位无此公开事项。</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</si>
  <si>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</si>
  <si>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</si>
  <si>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</si>
  <si>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</si>
  <si>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</si>
  <si>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</si>
  <si>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</si>
  <si>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</si>
  <si>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</si>
  <si>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</si>
  <si>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</si>
  <si>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</si>
  <si>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</si>
  <si>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</si>
  <si>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</si>
  <si>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</si>
  <si>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</si>
  <si>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</si>
  <si>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</si>
  <si>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</si>
  <si>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</si>
  <si>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</si>
  <si>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</si>
  <si>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</si>
  <si>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</si>
  <si>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</si>
  <si>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</si>
  <si>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</si>
  <si>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</si>
  <si>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</si>
  <si>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</si>
  <si>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</si>
  <si>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</si>
  <si>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</si>
  <si>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</si>
  <si>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</si>
  <si>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</si>
  <si>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</si>
  <si>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</si>
  <si>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</si>
  <si>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</si>
  <si>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</si>
  <si>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</si>
  <si>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</si>
  <si>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</si>
  <si>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</si>
  <si>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</si>
  <si>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</si>
  <si>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</si>
  <si>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</si>
  <si>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</si>
  <si>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</si>
  <si>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</si>
  <si>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</si>
  <si>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</si>
  <si>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</si>
  <si>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</si>
  <si>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</si>
  <si>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</si>
  <si>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</si>
  <si>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1=3+5+14+15+17+19</t>
  </si>
  <si>
    <t>2=3+4+14+15+16+18</t>
  </si>
  <si>
    <t>4=6+8+10+12</t>
  </si>
  <si>
    <t>5=7+9+11+13</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</si>
  <si>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</si>
  <si>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公开表13</t>
  </si>
  <si>
    <t>2023年度项目支出绩效自评表</t>
  </si>
  <si>
    <t>单位：元</t>
  </si>
  <si>
    <t>项目名称</t>
  </si>
  <si>
    <t>退役军人事务管理经费</t>
  </si>
  <si>
    <t>主管部门</t>
  </si>
  <si>
    <t>大理白族自治州退役军人事务局</t>
  </si>
  <si>
    <t>实施单位</t>
  </si>
  <si>
    <t>项目资金
（元）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</si>
  <si>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</si>
  <si>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</si>
  <si>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</si>
  <si>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</si>
  <si>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</si>
  <si>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</si>
  <si>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</si>
  <si>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</si>
  <si>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</si>
  <si>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</si>
  <si>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</si>
  <si>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实际完成情况</t>
  </si>
  <si>
    <t>1.开展退役军人事务系统工作人员业务培训，提高退役军人服务中心（站）工作能力和服务水平。
2.组织开展退役军人志愿者活动，鼓励退役军人发挥特长优势，彰显奉献社会的精神。
3.加强政策宣传和教育管理，提高退役军人政策知晓率和执行率。
4.组织开展最美退役军人评选活动，充分发挥优秀退役军人的示范引领作用，营造尊崇、关爱退役军人的浓厚社会氛围。
5.充分利用传统媒体、融媒体、新媒体，大力挖掘和广泛宣传退役军人先进人物及典型事迹，加强积极向上的舆论引导。
6.加强困难退役军人帮扶援助，及时传递党和政府的关心关爱。
7.有序开展英烈祭扫纪念活动，加强异地祭扫服务保障。
8.定期排除化解问题矛盾，切实维护退役军人合法权益。</t>
  </si>
  <si>
    <t>组织开展全州基层退役服务站业务培训，退役军人事务系统通讯员培训，不断提高工作人员业务水平，加强基层服务保障能力。全力打造“大理州退役军人志愿服务”品牌，共组建志愿服务队1255支，9000余名退役军人参与志愿服务。开展第二届“大理州最美退役军人”评选活动，共评选出10名“最美退役军人”，并对其先进事迹积极开展广泛学习宣传。继续与大理日报社、大理电视台开展合作，开辟专栏，制作专题片，广泛宣传退役军人先进人物及典型事迹，展现大理州退役军人工作亮点特色和工作成效。深入开展“老兵永远跟党走”宣讲活动，全州组建13个宣讲团，共开展老兵宣讲活动56场次，受众达8000余人。加强困难退役军人帮扶援助，通过常态化联系、困难帮扶援助，营造尊崇军人、尊重退役军人的浓厚氛围，全年共投入10万元对24名困难退役军人进行重点帮扶。扎实做好烈士祭扫服务保障工作，组织开展“9·30”烈士公祭日活动。</t>
  </si>
  <si>
    <t>绩效指标</t>
  </si>
  <si>
    <t xml:space="preserve">年度指标值 </t>
  </si>
  <si>
    <t>实际完成值</t>
  </si>
  <si>
    <r>
      <rPr>
        <sz val="10"/>
        <rFont val="宋体"/>
        <charset val="134"/>
        <scheme val="minor"/>
      </rPr>
      <t>分值
(</t>
    </r>
    <r>
      <rPr>
        <b/>
        <sz val="10"/>
        <rFont val="宋体"/>
        <charset val="134"/>
        <scheme val="minor"/>
      </rPr>
      <t>90分</t>
    </r>
    <r>
      <rPr>
        <sz val="10"/>
        <rFont val="宋体"/>
        <charset val="134"/>
        <scheme val="minor"/>
      </rPr>
      <t>)</t>
    </r>
  </si>
  <si>
    <t>偏差原因分析及改进措施</t>
  </si>
  <si>
    <t>一级指标</t>
  </si>
  <si>
    <t>二级指标</t>
  </si>
  <si>
    <t>三级指标</t>
  </si>
  <si>
    <t>指标性质</t>
  </si>
  <si>
    <t>指标值</t>
  </si>
  <si>
    <t>度量单位</t>
  </si>
  <si>
    <t>产出指标</t>
  </si>
  <si>
    <t>数量指标</t>
  </si>
  <si>
    <t>最美退役军人评选活动</t>
  </si>
  <si>
    <t>＝</t>
  </si>
  <si>
    <t>次</t>
  </si>
  <si>
    <t>报刊期刊数</t>
  </si>
  <si>
    <t>≥</t>
  </si>
  <si>
    <t>期</t>
  </si>
  <si>
    <t>进一步丰富宣传内容。</t>
  </si>
  <si>
    <t>专题节目数</t>
  </si>
  <si>
    <t>组织业务培训次数</t>
  </si>
  <si>
    <t>退役军人志愿者活动</t>
  </si>
  <si>
    <t>烈士公祭日活动</t>
  </si>
  <si>
    <t>常态化联系退役军人走访慰问</t>
  </si>
  <si>
    <t>质量指标</t>
  </si>
  <si>
    <t>常态化联系退役军人走访率</t>
  </si>
  <si>
    <t>%</t>
  </si>
  <si>
    <t>困难退役军人帮扶率</t>
  </si>
  <si>
    <t>效益指标</t>
  </si>
  <si>
    <t>社会效益指标</t>
  </si>
  <si>
    <t>州级信访接访率</t>
  </si>
  <si>
    <t>显著下降</t>
  </si>
  <si>
    <t>年</t>
  </si>
  <si>
    <t>同比下降45%</t>
  </si>
  <si>
    <t>提升退役军人荣誉感和幸福感</t>
  </si>
  <si>
    <t>效果显著</t>
  </si>
  <si>
    <t>营造尊崇关爱退役军人的社会氛围</t>
  </si>
  <si>
    <t>氛围浓厚</t>
  </si>
  <si>
    <t>支持深化国防和军队改革</t>
  </si>
  <si>
    <t>满意度指标</t>
  </si>
  <si>
    <t>服务对象满意度指标等</t>
  </si>
  <si>
    <t>基层工作人员的满意度</t>
  </si>
  <si>
    <t>90</t>
  </si>
  <si>
    <t>退役军人和军遗属的满意度</t>
  </si>
  <si>
    <t>85</t>
  </si>
  <si>
    <t/>
  </si>
  <si>
    <t>其他需要说明事项</t>
  </si>
  <si>
    <t>（自评等级）</t>
  </si>
  <si>
    <t>总分</t>
  </si>
  <si>
    <t>优</t>
  </si>
  <si>
    <t>备注：</t>
  </si>
  <si>
    <t>1.涉密部门和涉密信息按保密规定不公开。</t>
  </si>
  <si>
    <t>2.一级指标包含产出指标、效益指标、满意度指标，二级指标和三级指标根据项目实际情况设置。</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</si>
  <si>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</si>
  <si>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</si>
  <si>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t>
  </si>
  <si>
    <t>6.全年预算数=年初预算数+调整预算（年度新增项目）。</t>
  </si>
  <si>
    <t>7.得分不得大于分值，且分值和得分的合计数不得大于100分。</t>
  </si>
  <si>
    <t>8.总得分及自评等级必须填报。</t>
  </si>
  <si>
    <t>大理舰双拥共建补助经费</t>
  </si>
  <si>
    <t>1.在舰艇入列命名仪式、建军节期间开展走访慰问。
2.协助做好舰徽设计、舰歌创作、舰赋撰写等共建事宜。
3.协助做好舰艇通道文化布置，打造城舰共建文化氛围。</t>
  </si>
  <si>
    <t>与海军某部队合作共建，在大理舰建设中全面展示大理历史文化底蕴、美丽山水特色和经济社会发展成就，与多部门合作，邀请大理专家学者参与舰徽设计、舰歌创作、舰赋撰写、创作书画、摄影作品用于舰艇通道文化布置，采购制作舰徽、舰模、纪念币、纪念胸针等纪念物品；采购服装、帽子、背包等物资看望慰问舰艇官兵；采购图书和电子预览器用于大理舰图书室建设；采购大理地方特色扎染制品用于部队出国驻训访问；专门拍摄制作《爱我家乡爱我舰》短视频，展现大理舰风貌和双拥共建成果，打造大理州移动的城市名片。</t>
  </si>
  <si>
    <t>舰徽、舰歌、舰赋、通道文化等共建事宜</t>
  </si>
  <si>
    <t>慰问覆盖率</t>
  </si>
  <si>
    <t>时效指标</t>
  </si>
  <si>
    <t>舰艇入列命名仪式</t>
  </si>
  <si>
    <t>12月底前</t>
  </si>
  <si>
    <t>月</t>
  </si>
  <si>
    <t>舰艇与城市的双拥共建成果显著</t>
  </si>
  <si>
    <t>舰艇官兵满意度</t>
  </si>
  <si>
    <t>双拥工作及慰问经费</t>
  </si>
  <si>
    <t>1.开展部队慰问，建军节庆祝活动，体现地方政府对驻军部队官兵的关心关爱。
2.加强双拥共建，组织国防教育活动，为新时期新型军政军民关系奠定良好基础。
3.贯彻落实“双清单”制度，为驻军部队解决困难问题。</t>
  </si>
  <si>
    <t>建军节开展党政军事日活动，采购慰问物资对4个旅级部队官兵进行慰问；着力打造“部队助力乡村振兴”“大理双拥五朵金花”等双拥品牌，组织开展双拥主题宣讲“四进”（进机关、进社区、进企业、进学校）、“大理双拥五朵金花”走访慰问烈士遗属、困难退役军人系列活动；与驻大理各部队签订乡村振兴消费帮扶协议书，在保持原有帮扶关系不变的基础上，开展更深层次、更持久的消费帮扶，助力乡村振兴；州领导率队走访慰问95445部队66分队，为该边防连队官兵采购图书1批，解决生活困难3项，帮助改善战备执勤条件3项；驻军部队将军史馆、烈士纪念设施、训练基地列为爱国主义教育基地，常态化开展“军营开放日”、军地医疗专家义诊等活动，为驻训部队开展文艺汇演。</t>
  </si>
  <si>
    <t>慰问部队数</t>
  </si>
  <si>
    <t>个</t>
  </si>
  <si>
    <t>组织慰问次数</t>
  </si>
  <si>
    <t>建军节慰问</t>
  </si>
  <si>
    <t>8月</t>
  </si>
  <si>
    <t>10月</t>
  </si>
  <si>
    <t>慰问物资采购征求部队意见，反复协商导致采购时间延后，需进一步加强慰问采购计划制定，提高执行效率。</t>
  </si>
  <si>
    <t>部队驻训慰问</t>
  </si>
  <si>
    <t>11月底前</t>
  </si>
  <si>
    <t>9月</t>
  </si>
  <si>
    <t>军政军民关系融洽</t>
  </si>
  <si>
    <t>无重大军政军民纠纷</t>
  </si>
  <si>
    <t>无纠纷</t>
  </si>
  <si>
    <t>驻军部队满意度</t>
  </si>
  <si>
    <t>退役军人就业创业服务经费</t>
  </si>
  <si>
    <t>1.组织开展形式多样的招聘活动，每年2次专场招聘会，为退役军人提供更多就业创业信息和招聘岗位信息；
2.结合打造大理州“一县一业”就业创业品牌，提供“订单式、定向式、定岗式”的实用技能培训；
3.开展创业创新大赛，发掘优秀军创企业，发动企业共同参与和推进退役军人就业创业；
4.扶持有带动能力的就业创业示范基地，帮带退役军人创业，吸纳退役军人就业。</t>
  </si>
  <si>
    <t>组织开展大理州退役军人就业创业大赛，大理州军创产品展示活动；依托大理财贸学校组织开展2023年大理州退役军人电子商务实操技能培训班；依托大理技师学院（大理退役军人学院）组织开展2023年大理州自主就业退役士兵适应性培训班；组织参加全省退役军人就业创业大赛暨军创云品展销会活动；组织2场退役军人专场招聘会，2023年全州共完成新增退役军人就业1108名，超额完成省级下达的新增就业目标任务。</t>
  </si>
  <si>
    <t>专场招聘会</t>
  </si>
  <si>
    <t>实训基地培育数量</t>
  </si>
  <si>
    <t>就业创业能力提升培训</t>
  </si>
  <si>
    <t>示范基地服务覆盖率</t>
  </si>
  <si>
    <t>人次</t>
  </si>
  <si>
    <t>招聘会举办时间</t>
  </si>
  <si>
    <t>6月30日前和11月30日前</t>
  </si>
  <si>
    <t>8月1日和11月17日</t>
  </si>
  <si>
    <t>因筹备全省就业创业大理现场会，上半年专场招聘会延迟。</t>
  </si>
  <si>
    <t>退役士兵就业率</t>
  </si>
  <si>
    <t>显著提高</t>
  </si>
  <si>
    <t>新增就业1108人</t>
  </si>
  <si>
    <t>退役军人的满意度</t>
  </si>
  <si>
    <t>80</t>
  </si>
  <si>
    <t>一至六级残疾退役军人医疗保障经费</t>
  </si>
  <si>
    <t>报销一至六级伤残退役军人基本医疗保险保障范围内医疗费自付部分，保障其医疗待遇水平。</t>
  </si>
  <si>
    <t>州级接收安置的一至六级伤残退役军人享受基本医疗保险保障范围内医疗费自付部分全额报销，有效保障了伤残退役军人的医疗待遇水平。</t>
  </si>
  <si>
    <t>享受医疗保障待遇的残疾军人</t>
  </si>
  <si>
    <t>一至六级残疾退役军人</t>
  </si>
  <si>
    <t>人</t>
  </si>
  <si>
    <t>医保政策范围内的费用报销率</t>
  </si>
  <si>
    <t>一至六级残疾退役军人医疗保障</t>
  </si>
  <si>
    <t>有效改善</t>
  </si>
  <si>
    <t>有效改善，保障到位</t>
  </si>
  <si>
    <t>一至六级残疾退役军人满意度</t>
  </si>
  <si>
    <t>大理州春节走访慰问经费</t>
  </si>
  <si>
    <t>开展春节慰问活动，进一步提升退役军人、重点优抚对象的荣誉感、幸福感，巩固和发展全州军政军民团结大好局面，体现州委、州政府对驻军部队、重点优抚对象和退役军人的关心关爱。</t>
  </si>
  <si>
    <t>召开春节慰问驻军部队座谈会，州委、州政府领导与驻军部队畅叙军民鱼水深情，共谋军地发展大计，现场慰问优抚对象、军休干部、军烈属、退役军人代表，采购慰问物资为大理州驻军部队官兵送去春节的问候。</t>
  </si>
  <si>
    <t>重点优抚对象和退役军人代表</t>
  </si>
  <si>
    <t>驻军部队</t>
  </si>
  <si>
    <t>慰问标准执行率</t>
  </si>
  <si>
    <t>走访慰问时间</t>
  </si>
  <si>
    <t>春节前夕</t>
  </si>
  <si>
    <t>慰问基层部队覆盖率</t>
  </si>
  <si>
    <t>重点优抚对象和退役军人代表满意度</t>
  </si>
  <si>
    <t>退役口省级春节走访慰问经费</t>
  </si>
  <si>
    <t>进一步提升军人军属，退役军人和其他优抚对象的荣誉感，幸福感，巩固和发展全省军政军民团结的大好局面，体现省委，省政府对驻滇部队，重点优抚对象和退役军人的关心关爱。</t>
  </si>
  <si>
    <t>根据省双拥办关于开展2023年新春慰问活动的通知精神，通过赠送物资、发放慰问金的方式走访慰问了大理州驻军4个基层连队，346名基层连队官兵、70户基层官兵家属、120名重点优抚对象代表，充分体现了省委，省政府对大理州驻军部队，重点优抚对象和退役军人的关心关爱。</t>
  </si>
  <si>
    <t>慰问驻军次数</t>
  </si>
  <si>
    <t>慰问对象标准按规定执行率</t>
  </si>
  <si>
    <t>慰问活动完成时间</t>
  </si>
  <si>
    <t>1月底前</t>
  </si>
  <si>
    <t>2月底前</t>
  </si>
  <si>
    <t>因涉及慰问物资采购和配送，慰问时间延后，需进一步加强慰问采购计划安排。</t>
  </si>
  <si>
    <t>慰问覆盖驻地基层部队的覆盖率</t>
  </si>
  <si>
    <t>基层部队满意率</t>
  </si>
  <si>
    <t>退役士兵教育培训补助经费</t>
  </si>
  <si>
    <t>通过深入开展退役士兵适应性培训，为退役士兵就业创业提供支持帮助，提升退役士兵综合素质，提高在就业市场竞争力，并依靠自己的能力，实现充分稳定就业。</t>
  </si>
  <si>
    <t>由大理退役军人学院（大理州技师学院）承办，组织大理州2022年12月至2023年9月退役的自主就业退役士兵开展适应性培训，通过就业意向收集、心理调适、职业生涯规划、人才测量评价、现场实践教学、就业岗位推荐等安排，帮助退役士兵尽快融入社会发展、发挥自身特长，积极主动为退役军人就业创业打基础，搭平台。</t>
  </si>
  <si>
    <t>参加适应性培训退役士兵人数</t>
  </si>
  <si>
    <t>教育培训参训率</t>
  </si>
  <si>
    <t>教育培训合格率</t>
  </si>
  <si>
    <t>培训完成时间</t>
  </si>
  <si>
    <t>11月12日至20日</t>
  </si>
  <si>
    <t>强化自主就业退役士兵教育管理</t>
  </si>
  <si>
    <t>可持续影响指标</t>
  </si>
  <si>
    <t>保障军队建设需要</t>
  </si>
  <si>
    <t>长期</t>
  </si>
  <si>
    <t>长期保障</t>
  </si>
  <si>
    <t>促进社会和谐</t>
  </si>
  <si>
    <t>长期和谐</t>
  </si>
  <si>
    <t>退士兵满意率</t>
  </si>
  <si>
    <t>英烈及烈士纪念设施大典编撰专项补助经费</t>
  </si>
  <si>
    <t>完成《云南省英烈及烈士纪念设施大典—大理卷》编撰，营造全社会缅怀烈士、崇尚烈士、学习烈士的浓厚氛围。</t>
  </si>
  <si>
    <t>根据《云南英烈及纪念设施大典—大理分卷》编撰计划，共收录大理州1343位烈士词条信息，17封烈士书信，大理州境内15个纪念设施图片及文字信息，按时限要求完成初稿验收。</t>
  </si>
  <si>
    <t>《云南英烈及纪念设施大典—大理分卷》编撰</t>
  </si>
  <si>
    <t>部</t>
  </si>
  <si>
    <t>大理州英烈信息和烈士纪念设施信息涵盖率</t>
  </si>
  <si>
    <t>通过省级验收</t>
  </si>
  <si>
    <t>11月</t>
  </si>
  <si>
    <t>缅怀烈士、崇尚烈士、学习烈士的社会氛围浓厚</t>
  </si>
  <si>
    <t>显著增强</t>
  </si>
  <si>
    <t>烈士遗属、退役军人满意度</t>
  </si>
  <si>
    <t>军队转业干部行政补助经费</t>
  </si>
  <si>
    <t>有效组织开展转业军官移交安置工作和服务保障工作。</t>
  </si>
  <si>
    <t>顺利完成年度军转干部接收安置任务，有效落实服务保障工作。</t>
  </si>
  <si>
    <t>计划分配军转干部安置人数</t>
  </si>
  <si>
    <t>安置计划数</t>
  </si>
  <si>
    <t>军转干部安置率</t>
  </si>
  <si>
    <t>按时完成军队转业干部年度安置任务</t>
  </si>
  <si>
    <t>军转干部服务管理到位</t>
  </si>
  <si>
    <t>长期保持</t>
  </si>
  <si>
    <t>确保军转干部安置和服务管理工作顺利</t>
  </si>
  <si>
    <t>军队转业干部满意度</t>
  </si>
  <si>
    <t>自主择业军转干部补助经费</t>
  </si>
  <si>
    <t>通过发放自主择业军转干部和逐月领取退役金退役军人退役金，确保相关人员待遇按时足额发放；通过拨付自主择业军转干部管理服务经费，确保做好自主择业军转干部的各项服务管理工作，维护自主择业军转干部的群体稳定。</t>
  </si>
  <si>
    <t>严格规范落实自主择业军转干部接收工作，宣讲自主择业政策，及时完成档案接收，登记干部信息，按时足额准确发放自主择业军转干部，逐月领取退役金退役军人的退役金，认真落实自主择业军转干部服务管理相关规定，自主择业军转干部合法权益得到有效维护。</t>
  </si>
  <si>
    <t>自主择业军转干部人数</t>
  </si>
  <si>
    <t>服务管理人数</t>
  </si>
  <si>
    <t>接收人数</t>
  </si>
  <si>
    <t>逐月领取退役金退役军人人数</t>
  </si>
  <si>
    <t>退役金按时足额发放</t>
  </si>
  <si>
    <t>经费拨付符合相关政策规定的比率</t>
  </si>
  <si>
    <t>退役金及时拨付</t>
  </si>
  <si>
    <t>落实自主择业军转干部和逐月领取退役金退役军人各项政策待遇</t>
  </si>
  <si>
    <t>自主择业军转干部服务管理工作顺利推进</t>
  </si>
  <si>
    <t>自主择业军转干部和逐月领取退役金退役军人满意度</t>
  </si>
</sst>
</file>

<file path=xl/styles.xml><?xml version="1.0" encoding="utf-8"?>
<styleSheet xmlns="http://schemas.openxmlformats.org/spreadsheetml/2006/main">
  <numFmts count="6">
    <numFmt numFmtId="176" formatCode="#,##0.00;[=0]&quot;&quot;;[Red]\-#,##0.00"/>
    <numFmt numFmtId="177" formatCode="0.00_);[Red]\(0.00\)"/>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40">
    <font>
      <sz val="11"/>
      <color indexed="8"/>
      <name val="宋体"/>
      <charset val="134"/>
      <scheme val="minor"/>
    </font>
    <font>
      <sz val="12"/>
      <name val="宋体"/>
      <charset val="134"/>
    </font>
    <font>
      <sz val="10"/>
      <name val="Arial"/>
      <charset val="134"/>
    </font>
    <font>
      <sz val="11"/>
      <name val="宋体"/>
      <charset val="134"/>
    </font>
    <font>
      <sz val="11"/>
      <name val="宋体"/>
      <charset val="134"/>
      <scheme val="minor"/>
    </font>
    <font>
      <b/>
      <sz val="18"/>
      <name val="宋体"/>
      <charset val="134"/>
      <scheme val="minor"/>
    </font>
    <font>
      <b/>
      <sz val="12"/>
      <name val="宋体"/>
      <charset val="134"/>
      <scheme val="minor"/>
    </font>
    <font>
      <sz val="10"/>
      <name val="宋体"/>
      <charset val="134"/>
      <scheme val="minor"/>
    </font>
    <font>
      <b/>
      <sz val="10"/>
      <name val="宋体"/>
      <charset val="134"/>
      <scheme val="minor"/>
    </font>
    <font>
      <sz val="9"/>
      <name val="宋体"/>
      <charset val="134"/>
      <scheme val="minor"/>
    </font>
    <font>
      <b/>
      <sz val="9"/>
      <name val="宋体"/>
      <charset val="134"/>
      <scheme val="minor"/>
    </font>
    <font>
      <sz val="22"/>
      <name val="宋体"/>
      <charset val="134"/>
    </font>
    <font>
      <sz val="10"/>
      <name val="宋体"/>
      <charset val="134"/>
    </font>
    <font>
      <sz val="11"/>
      <name val="宋体"/>
      <charset val="134"/>
      <scheme val="minor"/>
    </font>
    <font>
      <b/>
      <sz val="20"/>
      <name val="宋体"/>
      <charset val="134"/>
    </font>
    <font>
      <sz val="12"/>
      <name val="宋体"/>
      <charset val="134"/>
      <scheme val="minor"/>
    </font>
    <font>
      <b/>
      <sz val="11"/>
      <name val="宋体"/>
      <charset val="134"/>
    </font>
    <font>
      <sz val="22"/>
      <name val="黑体"/>
      <charset val="134"/>
    </font>
    <font>
      <sz val="11"/>
      <color rgb="FF9C6500"/>
      <name val="宋体"/>
      <charset val="0"/>
      <scheme val="minor"/>
    </font>
    <font>
      <b/>
      <sz val="11"/>
      <color theme="1"/>
      <name val="宋体"/>
      <charset val="0"/>
      <scheme val="minor"/>
    </font>
    <font>
      <sz val="11"/>
      <color theme="0"/>
      <name val="宋体"/>
      <charset val="0"/>
      <scheme val="minor"/>
    </font>
    <font>
      <sz val="11"/>
      <color theme="1"/>
      <name val="宋体"/>
      <charset val="0"/>
      <scheme val="minor"/>
    </font>
    <font>
      <sz val="11"/>
      <color theme="1"/>
      <name val="宋体"/>
      <charset val="134"/>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sz val="11"/>
      <color rgb="FFFF0000"/>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sz val="9"/>
      <name val="宋体"/>
      <charset val="134"/>
    </font>
    <font>
      <sz val="11"/>
      <color rgb="FF006100"/>
      <name val="宋体"/>
      <charset val="0"/>
      <scheme val="minor"/>
    </font>
    <font>
      <sz val="11"/>
      <color indexed="8"/>
      <name val="宋体"/>
      <charset val="134"/>
    </font>
  </fonts>
  <fills count="33">
    <fill>
      <patternFill patternType="none"/>
    </fill>
    <fill>
      <patternFill patternType="gray125"/>
    </fill>
    <fill>
      <patternFill patternType="solid">
        <fgColor rgb="FFFFEB9C"/>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rgb="FFFFFFC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9"/>
        <bgColor indexed="64"/>
      </patternFill>
    </fill>
    <fill>
      <patternFill patternType="solid">
        <fgColor theme="9" tint="0.799981688894314"/>
        <bgColor indexed="64"/>
      </patternFill>
    </fill>
    <fill>
      <patternFill patternType="solid">
        <fgColor theme="6"/>
        <bgColor indexed="64"/>
      </patternFill>
    </fill>
    <fill>
      <patternFill patternType="solid">
        <fgColor rgb="FFC6EFCE"/>
        <bgColor indexed="64"/>
      </patternFill>
    </fill>
    <fill>
      <patternFill patternType="solid">
        <fgColor theme="8"/>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7"/>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52">
    <xf numFmtId="0" fontId="0" fillId="0" borderId="0">
      <alignment vertical="center"/>
    </xf>
    <xf numFmtId="42" fontId="22" fillId="0" borderId="0" applyFont="0" applyFill="0" applyBorder="0" applyAlignment="0" applyProtection="0">
      <alignment vertical="center"/>
    </xf>
    <xf numFmtId="0" fontId="21" fillId="6" borderId="0" applyNumberFormat="0" applyBorder="0" applyAlignment="0" applyProtection="0">
      <alignment vertical="center"/>
    </xf>
    <xf numFmtId="0" fontId="23" fillId="9" borderId="17"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1" fillId="4" borderId="0" applyNumberFormat="0" applyBorder="0" applyAlignment="0" applyProtection="0">
      <alignment vertical="center"/>
    </xf>
    <xf numFmtId="0" fontId="24" fillId="12" borderId="0" applyNumberFormat="0" applyBorder="0" applyAlignment="0" applyProtection="0">
      <alignment vertical="center"/>
    </xf>
    <xf numFmtId="43" fontId="22" fillId="0" borderId="0" applyFont="0" applyFill="0" applyBorder="0" applyAlignment="0" applyProtection="0">
      <alignment vertical="center"/>
    </xf>
    <xf numFmtId="0" fontId="20" fillId="11" borderId="0" applyNumberFormat="0" applyBorder="0" applyAlignment="0" applyProtection="0">
      <alignment vertical="center"/>
    </xf>
    <xf numFmtId="0" fontId="26" fillId="0" borderId="0" applyNumberFormat="0" applyFill="0" applyBorder="0" applyAlignment="0" applyProtection="0">
      <alignment vertical="center"/>
    </xf>
    <xf numFmtId="9" fontId="2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2" fillId="13" borderId="18" applyNumberFormat="0" applyFont="0" applyAlignment="0" applyProtection="0">
      <alignment vertical="center"/>
    </xf>
    <xf numFmtId="0" fontId="20" fillId="15" borderId="0" applyNumberFormat="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1" fillId="0" borderId="19" applyNumberFormat="0" applyFill="0" applyAlignment="0" applyProtection="0">
      <alignment vertical="center"/>
    </xf>
    <xf numFmtId="0" fontId="32" fillId="0" borderId="19" applyNumberFormat="0" applyFill="0" applyAlignment="0" applyProtection="0">
      <alignment vertical="center"/>
    </xf>
    <xf numFmtId="0" fontId="20" fillId="3" borderId="0" applyNumberFormat="0" applyBorder="0" applyAlignment="0" applyProtection="0">
      <alignment vertical="center"/>
    </xf>
    <xf numFmtId="0" fontId="29" fillId="0" borderId="20" applyNumberFormat="0" applyFill="0" applyAlignment="0" applyProtection="0">
      <alignment vertical="center"/>
    </xf>
    <xf numFmtId="0" fontId="20" fillId="14" borderId="0" applyNumberFormat="0" applyBorder="0" applyAlignment="0" applyProtection="0">
      <alignment vertical="center"/>
    </xf>
    <xf numFmtId="0" fontId="34" fillId="18" borderId="22" applyNumberFormat="0" applyAlignment="0" applyProtection="0">
      <alignment vertical="center"/>
    </xf>
    <xf numFmtId="0" fontId="36" fillId="18" borderId="17" applyNumberFormat="0" applyAlignment="0" applyProtection="0">
      <alignment vertical="center"/>
    </xf>
    <xf numFmtId="0" fontId="33" fillId="17" borderId="21" applyNumberFormat="0" applyAlignment="0" applyProtection="0">
      <alignment vertical="center"/>
    </xf>
    <xf numFmtId="0" fontId="21" fillId="20" borderId="0" applyNumberFormat="0" applyBorder="0" applyAlignment="0" applyProtection="0">
      <alignment vertical="center"/>
    </xf>
    <xf numFmtId="0" fontId="20" fillId="10" borderId="0" applyNumberFormat="0" applyBorder="0" applyAlignment="0" applyProtection="0">
      <alignment vertical="center"/>
    </xf>
    <xf numFmtId="0" fontId="35" fillId="0" borderId="23" applyNumberFormat="0" applyFill="0" applyAlignment="0" applyProtection="0">
      <alignment vertical="center"/>
    </xf>
    <xf numFmtId="0" fontId="19" fillId="0" borderId="16" applyNumberFormat="0" applyFill="0" applyAlignment="0" applyProtection="0">
      <alignment vertical="center"/>
    </xf>
    <xf numFmtId="0" fontId="38" fillId="22" borderId="0" applyNumberFormat="0" applyBorder="0" applyAlignment="0" applyProtection="0">
      <alignment vertical="center"/>
    </xf>
    <xf numFmtId="0" fontId="18" fillId="2" borderId="0" applyNumberFormat="0" applyBorder="0" applyAlignment="0" applyProtection="0">
      <alignment vertical="center"/>
    </xf>
    <xf numFmtId="0" fontId="21" fillId="8" borderId="0" applyNumberFormat="0" applyBorder="0" applyAlignment="0" applyProtection="0">
      <alignment vertical="center"/>
    </xf>
    <xf numFmtId="0" fontId="20" fillId="26" borderId="0" applyNumberFormat="0" applyBorder="0" applyAlignment="0" applyProtection="0">
      <alignment vertical="center"/>
    </xf>
    <xf numFmtId="0" fontId="21" fillId="7" borderId="0" applyNumberFormat="0" applyBorder="0" applyAlignment="0" applyProtection="0">
      <alignment vertical="center"/>
    </xf>
    <xf numFmtId="0" fontId="21" fillId="28" borderId="0" applyNumberFormat="0" applyBorder="0" applyAlignment="0" applyProtection="0">
      <alignment vertical="center"/>
    </xf>
    <xf numFmtId="0" fontId="21" fillId="25" borderId="0" applyNumberFormat="0" applyBorder="0" applyAlignment="0" applyProtection="0">
      <alignment vertical="center"/>
    </xf>
    <xf numFmtId="0" fontId="21" fillId="24" borderId="0" applyNumberFormat="0" applyBorder="0" applyAlignment="0" applyProtection="0">
      <alignment vertical="center"/>
    </xf>
    <xf numFmtId="0" fontId="20" fillId="21" borderId="0" applyNumberFormat="0" applyBorder="0" applyAlignment="0" applyProtection="0">
      <alignment vertical="center"/>
    </xf>
    <xf numFmtId="0" fontId="20" fillId="27" borderId="0" applyNumberFormat="0" applyBorder="0" applyAlignment="0" applyProtection="0">
      <alignment vertical="center"/>
    </xf>
    <xf numFmtId="0" fontId="21" fillId="16" borderId="0" applyNumberFormat="0" applyBorder="0" applyAlignment="0" applyProtection="0">
      <alignment vertical="center"/>
    </xf>
    <xf numFmtId="0" fontId="21" fillId="5" borderId="0" applyNumberFormat="0" applyBorder="0" applyAlignment="0" applyProtection="0">
      <alignment vertical="center"/>
    </xf>
    <xf numFmtId="0" fontId="20" fillId="23" borderId="0" applyNumberFormat="0" applyBorder="0" applyAlignment="0" applyProtection="0">
      <alignment vertical="center"/>
    </xf>
    <xf numFmtId="0" fontId="21" fillId="29" borderId="0" applyNumberFormat="0" applyBorder="0" applyAlignment="0" applyProtection="0">
      <alignment vertical="center"/>
    </xf>
    <xf numFmtId="0" fontId="20" fillId="30" borderId="0" applyNumberFormat="0" applyBorder="0" applyAlignment="0" applyProtection="0">
      <alignment vertical="center"/>
    </xf>
    <xf numFmtId="0" fontId="20" fillId="19"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xf numFmtId="0" fontId="37" fillId="0" borderId="0">
      <alignment vertical="top"/>
      <protection locked="0"/>
    </xf>
    <xf numFmtId="0" fontId="39" fillId="0" borderId="0"/>
    <xf numFmtId="0" fontId="1" fillId="0" borderId="0"/>
  </cellStyleXfs>
  <cellXfs count="98">
    <xf numFmtId="0" fontId="0" fillId="0" borderId="0" xfId="0" applyFont="1">
      <alignment vertical="center"/>
    </xf>
    <xf numFmtId="0" fontId="1" fillId="0" borderId="0" xfId="0" applyFont="1" applyFill="1" applyBorder="1" applyAlignment="1"/>
    <xf numFmtId="0" fontId="1" fillId="0" borderId="0" xfId="50" applyFont="1" applyFill="1" applyAlignment="1">
      <alignment vertical="center" wrapText="1"/>
    </xf>
    <xf numFmtId="0" fontId="2" fillId="0" borderId="0" xfId="0" applyFont="1" applyFill="1" applyBorder="1" applyAlignment="1"/>
    <xf numFmtId="0" fontId="3" fillId="0" borderId="0" xfId="0" applyFont="1" applyFill="1" applyBorder="1" applyAlignment="1">
      <alignment wrapText="1"/>
    </xf>
    <xf numFmtId="0" fontId="3" fillId="0" borderId="0" xfId="50" applyFont="1" applyFill="1" applyAlignment="1">
      <alignment wrapText="1"/>
    </xf>
    <xf numFmtId="0" fontId="4" fillId="0" borderId="0" xfId="0" applyFont="1" applyFill="1">
      <alignment vertical="center"/>
    </xf>
    <xf numFmtId="0" fontId="5" fillId="0" borderId="0" xfId="50" applyFont="1" applyFill="1" applyAlignment="1">
      <alignment horizontal="center" vertical="center" wrapText="1"/>
    </xf>
    <xf numFmtId="0" fontId="6" fillId="0" borderId="0" xfId="50" applyFont="1" applyFill="1" applyAlignment="1">
      <alignment horizontal="center" vertical="center" wrapText="1"/>
    </xf>
    <xf numFmtId="0" fontId="7" fillId="0" borderId="1" xfId="50" applyFont="1" applyFill="1" applyBorder="1" applyAlignment="1">
      <alignment horizontal="center" vertical="center" wrapText="1"/>
    </xf>
    <xf numFmtId="49" fontId="7" fillId="0" borderId="1" xfId="50" applyNumberFormat="1" applyFont="1" applyFill="1" applyBorder="1" applyAlignment="1">
      <alignment horizontal="center" vertical="center" wrapText="1"/>
    </xf>
    <xf numFmtId="49" fontId="7" fillId="0" borderId="1" xfId="50" applyNumberFormat="1" applyFont="1" applyFill="1" applyBorder="1" applyAlignment="1">
      <alignment horizontal="left" vertical="center" wrapText="1"/>
    </xf>
    <xf numFmtId="0" fontId="7" fillId="0" borderId="1" xfId="50" applyFont="1" applyFill="1" applyBorder="1" applyAlignment="1">
      <alignment vertical="center" wrapText="1"/>
    </xf>
    <xf numFmtId="176" fontId="8" fillId="0" borderId="1" xfId="50" applyNumberFormat="1" applyFont="1" applyFill="1" applyBorder="1" applyAlignment="1">
      <alignment horizontal="right" vertical="center" wrapText="1"/>
    </xf>
    <xf numFmtId="0" fontId="8" fillId="0" borderId="1" xfId="50" applyFont="1" applyFill="1" applyBorder="1" applyAlignment="1">
      <alignment horizontal="center" vertical="center" wrapText="1"/>
    </xf>
    <xf numFmtId="10" fontId="8" fillId="0" borderId="1" xfId="50" applyNumberFormat="1" applyFont="1" applyFill="1" applyBorder="1" applyAlignment="1">
      <alignment horizontal="right" vertical="center" wrapText="1"/>
    </xf>
    <xf numFmtId="176" fontId="7" fillId="0" borderId="1" xfId="50" applyNumberFormat="1" applyFont="1" applyFill="1" applyBorder="1" applyAlignment="1">
      <alignment horizontal="right" vertical="center" wrapText="1"/>
    </xf>
    <xf numFmtId="177" fontId="7" fillId="0" borderId="1" xfId="50" applyNumberFormat="1" applyFont="1" applyFill="1" applyBorder="1" applyAlignment="1">
      <alignment horizontal="right" vertical="center" wrapText="1"/>
    </xf>
    <xf numFmtId="177" fontId="7" fillId="0" borderId="1" xfId="50" applyNumberFormat="1" applyFont="1" applyFill="1" applyBorder="1" applyAlignment="1">
      <alignment horizontal="center" vertical="center" wrapText="1"/>
    </xf>
    <xf numFmtId="49" fontId="7" fillId="0" borderId="2" xfId="50" applyNumberFormat="1" applyFont="1" applyFill="1" applyBorder="1" applyAlignment="1">
      <alignment horizontal="left" vertical="center" wrapText="1"/>
    </xf>
    <xf numFmtId="49" fontId="7" fillId="0" borderId="3" xfId="50" applyNumberFormat="1" applyFont="1" applyFill="1" applyBorder="1" applyAlignment="1">
      <alignment horizontal="left" vertical="center" wrapText="1"/>
    </xf>
    <xf numFmtId="49" fontId="7" fillId="0" borderId="4" xfId="50" applyNumberFormat="1" applyFont="1" applyFill="1" applyBorder="1" applyAlignment="1">
      <alignment horizontal="left" vertical="center" wrapText="1"/>
    </xf>
    <xf numFmtId="177" fontId="7" fillId="0" borderId="1" xfId="50" applyNumberFormat="1" applyFont="1" applyFill="1" applyBorder="1" applyAlignment="1">
      <alignment horizontal="left" vertical="center" wrapText="1"/>
    </xf>
    <xf numFmtId="0" fontId="7" fillId="0" borderId="2" xfId="50" applyFont="1" applyFill="1" applyBorder="1" applyAlignment="1">
      <alignment horizontal="center" vertical="center" wrapText="1"/>
    </xf>
    <xf numFmtId="0" fontId="7" fillId="0" borderId="3" xfId="50" applyFont="1" applyFill="1" applyBorder="1" applyAlignment="1">
      <alignment horizontal="center" vertical="center" wrapText="1"/>
    </xf>
    <xf numFmtId="0" fontId="7" fillId="0" borderId="4"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6" xfId="50" applyFont="1" applyFill="1" applyBorder="1" applyAlignment="1">
      <alignment horizontal="center" vertical="center" wrapText="1"/>
    </xf>
    <xf numFmtId="0" fontId="7" fillId="0" borderId="1" xfId="50" applyFont="1" applyFill="1" applyBorder="1" applyAlignment="1">
      <alignment horizontal="center" vertical="center"/>
    </xf>
    <xf numFmtId="58" fontId="7" fillId="0" borderId="5" xfId="50" applyNumberFormat="1" applyFont="1" applyFill="1" applyBorder="1" applyAlignment="1">
      <alignment horizontal="center" vertical="center" wrapText="1"/>
    </xf>
    <xf numFmtId="0" fontId="7" fillId="0" borderId="7" xfId="50" applyFont="1" applyFill="1" applyBorder="1" applyAlignment="1">
      <alignment horizontal="center"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8" fillId="0" borderId="0" xfId="50" applyFont="1" applyFill="1" applyAlignment="1">
      <alignment horizontal="left" vertical="center" wrapText="1"/>
    </xf>
    <xf numFmtId="0" fontId="7" fillId="0" borderId="0" xfId="50" applyFont="1" applyFill="1" applyAlignment="1">
      <alignment horizontal="center" vertical="center" wrapText="1"/>
    </xf>
    <xf numFmtId="0" fontId="7" fillId="0" borderId="0" xfId="50" applyFont="1" applyFill="1" applyAlignment="1">
      <alignment horizontal="left" vertical="center" wrapText="1"/>
    </xf>
    <xf numFmtId="0" fontId="1" fillId="0" borderId="0" xfId="0" applyFont="1" applyFill="1" applyBorder="1" applyAlignment="1">
      <alignment horizontal="right" vertical="center"/>
    </xf>
    <xf numFmtId="177" fontId="8" fillId="0" borderId="1" xfId="50" applyNumberFormat="1" applyFont="1" applyFill="1" applyBorder="1" applyAlignment="1">
      <alignment horizontal="center" vertical="center" wrapText="1"/>
    </xf>
    <xf numFmtId="0" fontId="7" fillId="0" borderId="6" xfId="50" applyFont="1" applyFill="1" applyBorder="1" applyAlignment="1">
      <alignment horizontal="left" vertical="center" wrapText="1"/>
    </xf>
    <xf numFmtId="0" fontId="9" fillId="0" borderId="1" xfId="50" applyFont="1" applyFill="1" applyBorder="1" applyAlignment="1">
      <alignment horizontal="center" vertical="center" wrapText="1"/>
    </xf>
    <xf numFmtId="0" fontId="10" fillId="0" borderId="1" xfId="50" applyFont="1" applyFill="1" applyBorder="1" applyAlignment="1">
      <alignment horizontal="center" vertical="center" wrapText="1"/>
    </xf>
    <xf numFmtId="0" fontId="9" fillId="0" borderId="0" xfId="50" applyFont="1" applyFill="1" applyAlignment="1">
      <alignment horizontal="center" vertical="center" wrapText="1"/>
    </xf>
    <xf numFmtId="0" fontId="7" fillId="0" borderId="9" xfId="50" applyFont="1" applyFill="1" applyBorder="1" applyAlignment="1">
      <alignment horizontal="center" vertical="center" wrapText="1"/>
    </xf>
    <xf numFmtId="0" fontId="7" fillId="0" borderId="5" xfId="50" applyNumberFormat="1" applyFont="1" applyFill="1" applyBorder="1" applyAlignment="1" applyProtection="1">
      <alignment horizontal="center" vertical="center" wrapText="1"/>
    </xf>
    <xf numFmtId="57" fontId="7" fillId="0" borderId="5" xfId="50" applyNumberFormat="1" applyFont="1" applyFill="1" applyBorder="1" applyAlignment="1">
      <alignment horizontal="center" vertical="center" wrapText="1"/>
    </xf>
    <xf numFmtId="0" fontId="7" fillId="0" borderId="10" xfId="50" applyFont="1" applyFill="1" applyBorder="1" applyAlignment="1">
      <alignment horizontal="center" vertical="center" wrapText="1"/>
    </xf>
    <xf numFmtId="49" fontId="7" fillId="0" borderId="1" xfId="50" applyNumberFormat="1" applyFont="1" applyFill="1" applyBorder="1" applyAlignment="1">
      <alignment horizontal="left" vertical="top" wrapText="1"/>
    </xf>
    <xf numFmtId="0" fontId="1" fillId="0" borderId="0" xfId="51" applyFont="1" applyFill="1" applyBorder="1" applyAlignment="1">
      <alignment vertical="center"/>
    </xf>
    <xf numFmtId="0" fontId="1" fillId="0" borderId="0" xfId="51" applyFont="1" applyFill="1" applyBorder="1" applyAlignment="1">
      <alignment vertical="center" wrapText="1"/>
    </xf>
    <xf numFmtId="0" fontId="11" fillId="0" borderId="0" xfId="0" applyFont="1" applyFill="1" applyBorder="1" applyAlignment="1">
      <alignment horizontal="center"/>
    </xf>
    <xf numFmtId="0" fontId="1" fillId="0" borderId="0" xfId="0" applyFont="1" applyFill="1" applyAlignment="1"/>
    <xf numFmtId="0" fontId="12" fillId="0" borderId="0" xfId="0" applyFont="1" applyFill="1" applyBorder="1" applyAlignment="1">
      <alignment horizontal="center"/>
    </xf>
    <xf numFmtId="0" fontId="3" fillId="0" borderId="1"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4" fontId="3" fillId="0" borderId="2" xfId="0" applyNumberFormat="1" applyFont="1" applyFill="1" applyBorder="1" applyAlignment="1">
      <alignment horizontal="center" vertical="center" shrinkToFit="1"/>
    </xf>
    <xf numFmtId="4" fontId="3" fillId="0" borderId="3" xfId="0" applyNumberFormat="1" applyFont="1" applyFill="1" applyBorder="1" applyAlignment="1">
      <alignment horizontal="center" vertical="center" shrinkToFit="1"/>
    </xf>
    <xf numFmtId="0" fontId="3" fillId="0" borderId="10"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1" xfId="0" applyFont="1" applyFill="1" applyBorder="1" applyAlignment="1">
      <alignment horizontal="center" vertical="center" shrinkToFit="1"/>
    </xf>
    <xf numFmtId="49" fontId="3"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176" fontId="3"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center" wrapText="1"/>
    </xf>
    <xf numFmtId="0" fontId="13" fillId="0" borderId="0" xfId="50" applyFont="1" applyFill="1" applyAlignment="1">
      <alignment horizontal="left" vertical="center" wrapText="1"/>
    </xf>
    <xf numFmtId="0" fontId="11" fillId="0" borderId="0" xfId="0" applyFont="1" applyFill="1" applyBorder="1" applyAlignment="1">
      <alignment horizontal="center" wrapText="1"/>
    </xf>
    <xf numFmtId="0" fontId="1" fillId="0" borderId="0" xfId="0" applyFont="1" applyFill="1" applyBorder="1" applyAlignment="1">
      <alignment wrapText="1"/>
    </xf>
    <xf numFmtId="4" fontId="3" fillId="0" borderId="4" xfId="0" applyNumberFormat="1" applyFont="1" applyFill="1" applyBorder="1" applyAlignment="1">
      <alignment horizontal="center" vertical="center" shrinkToFit="1"/>
    </xf>
    <xf numFmtId="0" fontId="3" fillId="0" borderId="1" xfId="0" applyFont="1" applyFill="1" applyBorder="1" applyAlignment="1">
      <alignment horizontal="center" vertical="center" wrapText="1"/>
    </xf>
    <xf numFmtId="4" fontId="3" fillId="0" borderId="2" xfId="0" applyNumberFormat="1" applyFont="1" applyFill="1" applyBorder="1" applyAlignment="1">
      <alignment horizontal="center" vertical="center" wrapText="1" shrinkToFit="1"/>
    </xf>
    <xf numFmtId="4" fontId="3" fillId="0" borderId="4" xfId="0" applyNumberFormat="1" applyFont="1" applyFill="1" applyBorder="1" applyAlignment="1">
      <alignment horizontal="center" vertical="center" wrapText="1" shrinkToFi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176" fontId="3" fillId="0" borderId="1" xfId="0" applyNumberFormat="1" applyFont="1" applyFill="1" applyBorder="1" applyAlignment="1">
      <alignment horizontal="right" vertical="center" wrapText="1" shrinkToFit="1"/>
    </xf>
    <xf numFmtId="176" fontId="1" fillId="0" borderId="1" xfId="0" applyNumberFormat="1" applyFont="1" applyFill="1" applyBorder="1" applyAlignment="1">
      <alignment vertical="center"/>
    </xf>
    <xf numFmtId="0" fontId="1" fillId="0" borderId="0" xfId="0" applyFont="1" applyFill="1" applyBorder="1" applyAlignment="1">
      <alignment horizontal="right"/>
    </xf>
    <xf numFmtId="0" fontId="3" fillId="0" borderId="7"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49" fontId="3" fillId="0" borderId="2" xfId="0" applyNumberFormat="1" applyFont="1" applyFill="1" applyBorder="1" applyAlignment="1">
      <alignment horizontal="center" vertical="center" shrinkToFit="1"/>
    </xf>
    <xf numFmtId="0" fontId="14" fillId="0" borderId="0" xfId="0" applyFont="1" applyFill="1" applyAlignment="1">
      <alignment horizontal="centerContinuous"/>
    </xf>
    <xf numFmtId="0" fontId="4" fillId="0" borderId="0" xfId="0" applyFont="1" applyFill="1" applyAlignment="1">
      <alignment horizontal="centerContinuous" vertical="center"/>
    </xf>
    <xf numFmtId="0" fontId="1" fillId="0" borderId="0" xfId="0" applyFont="1" applyFill="1" applyAlignment="1">
      <alignment horizontal="right"/>
    </xf>
    <xf numFmtId="0" fontId="3" fillId="0" borderId="15" xfId="0" applyNumberFormat="1" applyFont="1" applyFill="1" applyBorder="1" applyAlignment="1">
      <alignment horizontal="center" vertical="center"/>
    </xf>
    <xf numFmtId="0" fontId="3" fillId="0" borderId="15" xfId="0" applyNumberFormat="1" applyFont="1" applyFill="1" applyBorder="1" applyAlignment="1">
      <alignment horizontal="left" vertical="center"/>
    </xf>
    <xf numFmtId="4" fontId="3" fillId="0" borderId="15" xfId="0" applyNumberFormat="1" applyFont="1" applyFill="1" applyBorder="1" applyAlignment="1">
      <alignment horizontal="right" vertical="center"/>
    </xf>
    <xf numFmtId="0" fontId="3" fillId="0" borderId="15" xfId="0" applyNumberFormat="1" applyFont="1" applyFill="1" applyBorder="1" applyAlignment="1">
      <alignment horizontal="left" vertical="center" wrapText="1"/>
    </xf>
    <xf numFmtId="0" fontId="15" fillId="0" borderId="0" xfId="0" applyFont="1" applyFill="1">
      <alignment vertical="center"/>
    </xf>
    <xf numFmtId="0" fontId="3"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left" vertical="center" wrapText="1"/>
    </xf>
    <xf numFmtId="4" fontId="3" fillId="0" borderId="15" xfId="0" applyNumberFormat="1" applyFont="1" applyFill="1" applyBorder="1" applyAlignment="1">
      <alignment horizontal="right" vertical="center" wrapText="1"/>
    </xf>
    <xf numFmtId="3" fontId="3" fillId="0" borderId="15" xfId="0" applyNumberFormat="1" applyFont="1" applyFill="1" applyBorder="1" applyAlignment="1">
      <alignment horizontal="right" vertical="center" wrapText="1"/>
    </xf>
    <xf numFmtId="0" fontId="17" fillId="0" borderId="0" xfId="0" applyFont="1" applyFill="1" applyAlignment="1">
      <alignment horizontal="center" vertical="center"/>
    </xf>
    <xf numFmtId="0" fontId="12" fillId="0" borderId="0" xfId="49" applyFont="1" applyFill="1" applyBorder="1" applyAlignment="1" applyProtection="1">
      <alignment horizontal="left" vertical="center"/>
      <protection locked="0"/>
    </xf>
    <xf numFmtId="0" fontId="17" fillId="0" borderId="0" xfId="0" applyFont="1" applyFill="1" applyAlignment="1"/>
    <xf numFmtId="0" fontId="3" fillId="0" borderId="15" xfId="0" applyNumberFormat="1" applyFont="1" applyFill="1" applyBorder="1" applyAlignment="1">
      <alignment horizontal="right"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_04-分类改革-预算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I12" sqref="I12"/>
    </sheetView>
  </sheetViews>
  <sheetFormatPr defaultColWidth="9" defaultRowHeight="14.4" outlineLevelCol="5"/>
  <cols>
    <col min="1" max="1" width="32.1111111111111" style="6" customWidth="1"/>
    <col min="2" max="2" width="4.77777777777778" style="6" customWidth="1"/>
    <col min="3" max="3" width="19.4444444444444" style="6" customWidth="1"/>
    <col min="4" max="4" width="32.6666666666667" style="6" customWidth="1"/>
    <col min="5" max="5" width="4.77777777777778" style="6" customWidth="1"/>
    <col min="6" max="6" width="18.6666666666667" style="6" customWidth="1"/>
    <col min="7" max="16384" width="9" style="6"/>
  </cols>
  <sheetData>
    <row r="1" ht="28.2" spans="3:3">
      <c r="C1" s="94" t="s">
        <v>0</v>
      </c>
    </row>
    <row r="2" ht="15.6" spans="6:6">
      <c r="F2" s="84" t="s">
        <v>1</v>
      </c>
    </row>
    <row r="3" ht="15.6" spans="1:6">
      <c r="A3" s="50" t="s">
        <v>2</v>
      </c>
      <c r="F3" s="84" t="s">
        <v>3</v>
      </c>
    </row>
    <row r="4" ht="19.5" customHeight="1" spans="1:6">
      <c r="A4" s="85" t="s">
        <v>4</v>
      </c>
      <c r="B4" s="85"/>
      <c r="C4" s="85"/>
      <c r="D4" s="85" t="s">
        <v>5</v>
      </c>
      <c r="E4" s="85"/>
      <c r="F4" s="85"/>
    </row>
    <row r="5" ht="19.5" customHeight="1" spans="1:6">
      <c r="A5" s="85" t="s">
        <v>6</v>
      </c>
      <c r="B5" s="85" t="s">
        <v>7</v>
      </c>
      <c r="C5" s="85" t="s">
        <v>8</v>
      </c>
      <c r="D5" s="85" t="s">
        <v>9</v>
      </c>
      <c r="E5" s="85" t="s">
        <v>7</v>
      </c>
      <c r="F5" s="85" t="s">
        <v>8</v>
      </c>
    </row>
    <row r="6" ht="19.5" customHeight="1" spans="1:6">
      <c r="A6" s="85" t="s">
        <v>10</v>
      </c>
      <c r="B6" s="85"/>
      <c r="C6" s="85" t="s">
        <v>11</v>
      </c>
      <c r="D6" s="85" t="s">
        <v>10</v>
      </c>
      <c r="E6" s="85"/>
      <c r="F6" s="85" t="s">
        <v>12</v>
      </c>
    </row>
    <row r="7" ht="19.5" customHeight="1" spans="1:6">
      <c r="A7" s="86" t="s">
        <v>13</v>
      </c>
      <c r="B7" s="85" t="s">
        <v>11</v>
      </c>
      <c r="C7" s="87">
        <v>10243226.42</v>
      </c>
      <c r="D7" s="86" t="s">
        <v>14</v>
      </c>
      <c r="E7" s="85" t="s">
        <v>15</v>
      </c>
      <c r="F7" s="87"/>
    </row>
    <row r="8" ht="19.5" customHeight="1" spans="1:6">
      <c r="A8" s="86" t="s">
        <v>16</v>
      </c>
      <c r="B8" s="85" t="s">
        <v>12</v>
      </c>
      <c r="C8" s="87"/>
      <c r="D8" s="86" t="s">
        <v>17</v>
      </c>
      <c r="E8" s="85" t="s">
        <v>18</v>
      </c>
      <c r="F8" s="87"/>
    </row>
    <row r="9" ht="19.5" customHeight="1" spans="1:6">
      <c r="A9" s="86" t="s">
        <v>19</v>
      </c>
      <c r="B9" s="85" t="s">
        <v>20</v>
      </c>
      <c r="C9" s="87"/>
      <c r="D9" s="86" t="s">
        <v>21</v>
      </c>
      <c r="E9" s="85" t="s">
        <v>22</v>
      </c>
      <c r="F9" s="87"/>
    </row>
    <row r="10" ht="19.5" customHeight="1" spans="1:6">
      <c r="A10" s="86" t="s">
        <v>23</v>
      </c>
      <c r="B10" s="85" t="s">
        <v>24</v>
      </c>
      <c r="C10" s="87">
        <v>0</v>
      </c>
      <c r="D10" s="86" t="s">
        <v>25</v>
      </c>
      <c r="E10" s="85" t="s">
        <v>26</v>
      </c>
      <c r="F10" s="87"/>
    </row>
    <row r="11" ht="19.5" customHeight="1" spans="1:6">
      <c r="A11" s="86" t="s">
        <v>27</v>
      </c>
      <c r="B11" s="85" t="s">
        <v>28</v>
      </c>
      <c r="C11" s="87">
        <v>0</v>
      </c>
      <c r="D11" s="86" t="s">
        <v>29</v>
      </c>
      <c r="E11" s="85" t="s">
        <v>30</v>
      </c>
      <c r="F11" s="87"/>
    </row>
    <row r="12" ht="19.5" customHeight="1" spans="1:6">
      <c r="A12" s="86" t="s">
        <v>31</v>
      </c>
      <c r="B12" s="85" t="s">
        <v>32</v>
      </c>
      <c r="C12" s="87">
        <v>0</v>
      </c>
      <c r="D12" s="86" t="s">
        <v>33</v>
      </c>
      <c r="E12" s="85" t="s">
        <v>34</v>
      </c>
      <c r="F12" s="87"/>
    </row>
    <row r="13" ht="19.5" customHeight="1" spans="1:6">
      <c r="A13" s="86" t="s">
        <v>35</v>
      </c>
      <c r="B13" s="85" t="s">
        <v>36</v>
      </c>
      <c r="C13" s="87">
        <v>0</v>
      </c>
      <c r="D13" s="86" t="s">
        <v>37</v>
      </c>
      <c r="E13" s="85" t="s">
        <v>38</v>
      </c>
      <c r="F13" s="87"/>
    </row>
    <row r="14" ht="19.5" customHeight="1" spans="1:6">
      <c r="A14" s="86" t="s">
        <v>39</v>
      </c>
      <c r="B14" s="85" t="s">
        <v>40</v>
      </c>
      <c r="C14" s="87">
        <v>150758.94</v>
      </c>
      <c r="D14" s="86" t="s">
        <v>41</v>
      </c>
      <c r="E14" s="85" t="s">
        <v>42</v>
      </c>
      <c r="F14" s="87">
        <v>9381096.64</v>
      </c>
    </row>
    <row r="15" ht="19.5" customHeight="1" spans="1:6">
      <c r="A15" s="86"/>
      <c r="B15" s="85" t="s">
        <v>43</v>
      </c>
      <c r="C15" s="97"/>
      <c r="D15" s="86" t="s">
        <v>44</v>
      </c>
      <c r="E15" s="85" t="s">
        <v>45</v>
      </c>
      <c r="F15" s="87">
        <v>457033.58</v>
      </c>
    </row>
    <row r="16" ht="19.5" customHeight="1" spans="1:6">
      <c r="A16" s="86"/>
      <c r="B16" s="85" t="s">
        <v>46</v>
      </c>
      <c r="C16" s="97"/>
      <c r="D16" s="86" t="s">
        <v>47</v>
      </c>
      <c r="E16" s="85" t="s">
        <v>48</v>
      </c>
      <c r="F16" s="87"/>
    </row>
    <row r="17" ht="19.5" customHeight="1" spans="1:6">
      <c r="A17" s="86"/>
      <c r="B17" s="85" t="s">
        <v>49</v>
      </c>
      <c r="C17" s="97"/>
      <c r="D17" s="86" t="s">
        <v>50</v>
      </c>
      <c r="E17" s="85" t="s">
        <v>51</v>
      </c>
      <c r="F17" s="87"/>
    </row>
    <row r="18" ht="19.5" customHeight="1" spans="1:6">
      <c r="A18" s="86"/>
      <c r="B18" s="85" t="s">
        <v>52</v>
      </c>
      <c r="C18" s="97"/>
      <c r="D18" s="86" t="s">
        <v>53</v>
      </c>
      <c r="E18" s="85" t="s">
        <v>54</v>
      </c>
      <c r="F18" s="87"/>
    </row>
    <row r="19" ht="19.5" customHeight="1" spans="1:6">
      <c r="A19" s="86"/>
      <c r="B19" s="85" t="s">
        <v>55</v>
      </c>
      <c r="C19" s="97"/>
      <c r="D19" s="86" t="s">
        <v>56</v>
      </c>
      <c r="E19" s="85" t="s">
        <v>57</v>
      </c>
      <c r="F19" s="87"/>
    </row>
    <row r="20" ht="19.5" customHeight="1" spans="1:6">
      <c r="A20" s="86"/>
      <c r="B20" s="85" t="s">
        <v>58</v>
      </c>
      <c r="C20" s="97"/>
      <c r="D20" s="86" t="s">
        <v>59</v>
      </c>
      <c r="E20" s="85" t="s">
        <v>60</v>
      </c>
      <c r="F20" s="87"/>
    </row>
    <row r="21" ht="19.5" customHeight="1" spans="1:6">
      <c r="A21" s="86"/>
      <c r="B21" s="85" t="s">
        <v>61</v>
      </c>
      <c r="C21" s="97"/>
      <c r="D21" s="86" t="s">
        <v>62</v>
      </c>
      <c r="E21" s="85" t="s">
        <v>63</v>
      </c>
      <c r="F21" s="87"/>
    </row>
    <row r="22" ht="19.5" customHeight="1" spans="1:6">
      <c r="A22" s="86"/>
      <c r="B22" s="85" t="s">
        <v>64</v>
      </c>
      <c r="C22" s="97"/>
      <c r="D22" s="86" t="s">
        <v>65</v>
      </c>
      <c r="E22" s="85" t="s">
        <v>66</v>
      </c>
      <c r="F22" s="87"/>
    </row>
    <row r="23" ht="19.5" customHeight="1" spans="1:6">
      <c r="A23" s="86"/>
      <c r="B23" s="85" t="s">
        <v>67</v>
      </c>
      <c r="C23" s="97"/>
      <c r="D23" s="86" t="s">
        <v>68</v>
      </c>
      <c r="E23" s="85" t="s">
        <v>69</v>
      </c>
      <c r="F23" s="87"/>
    </row>
    <row r="24" ht="19.5" customHeight="1" spans="1:6">
      <c r="A24" s="86"/>
      <c r="B24" s="85" t="s">
        <v>70</v>
      </c>
      <c r="C24" s="97"/>
      <c r="D24" s="86" t="s">
        <v>71</v>
      </c>
      <c r="E24" s="85" t="s">
        <v>72</v>
      </c>
      <c r="F24" s="87"/>
    </row>
    <row r="25" ht="19.5" customHeight="1" spans="1:6">
      <c r="A25" s="86"/>
      <c r="B25" s="85" t="s">
        <v>73</v>
      </c>
      <c r="C25" s="97"/>
      <c r="D25" s="86" t="s">
        <v>74</v>
      </c>
      <c r="E25" s="85" t="s">
        <v>75</v>
      </c>
      <c r="F25" s="87">
        <v>405338</v>
      </c>
    </row>
    <row r="26" ht="19.5" customHeight="1" spans="1:6">
      <c r="A26" s="86"/>
      <c r="B26" s="85" t="s">
        <v>76</v>
      </c>
      <c r="C26" s="97"/>
      <c r="D26" s="86" t="s">
        <v>77</v>
      </c>
      <c r="E26" s="85" t="s">
        <v>78</v>
      </c>
      <c r="F26" s="87"/>
    </row>
    <row r="27" ht="19.5" customHeight="1" spans="1:6">
      <c r="A27" s="86"/>
      <c r="B27" s="85" t="s">
        <v>79</v>
      </c>
      <c r="C27" s="97"/>
      <c r="D27" s="86" t="s">
        <v>80</v>
      </c>
      <c r="E27" s="85" t="s">
        <v>81</v>
      </c>
      <c r="F27" s="87"/>
    </row>
    <row r="28" ht="19.5" customHeight="1" spans="1:6">
      <c r="A28" s="86"/>
      <c r="B28" s="85" t="s">
        <v>82</v>
      </c>
      <c r="C28" s="97"/>
      <c r="D28" s="86" t="s">
        <v>83</v>
      </c>
      <c r="E28" s="85" t="s">
        <v>84</v>
      </c>
      <c r="F28" s="87"/>
    </row>
    <row r="29" ht="19.5" customHeight="1" spans="1:6">
      <c r="A29" s="86"/>
      <c r="B29" s="85" t="s">
        <v>85</v>
      </c>
      <c r="C29" s="97"/>
      <c r="D29" s="86" t="s">
        <v>86</v>
      </c>
      <c r="E29" s="85" t="s">
        <v>87</v>
      </c>
      <c r="F29" s="87"/>
    </row>
    <row r="30" ht="19.5" customHeight="1" spans="1:6">
      <c r="A30" s="85"/>
      <c r="B30" s="85" t="s">
        <v>88</v>
      </c>
      <c r="C30" s="97"/>
      <c r="D30" s="86" t="s">
        <v>89</v>
      </c>
      <c r="E30" s="85" t="s">
        <v>90</v>
      </c>
      <c r="F30" s="87"/>
    </row>
    <row r="31" ht="19.5" customHeight="1" spans="1:6">
      <c r="A31" s="85"/>
      <c r="B31" s="85" t="s">
        <v>91</v>
      </c>
      <c r="C31" s="97"/>
      <c r="D31" s="86" t="s">
        <v>92</v>
      </c>
      <c r="E31" s="85" t="s">
        <v>93</v>
      </c>
      <c r="F31" s="87"/>
    </row>
    <row r="32" ht="19.5" customHeight="1" spans="1:6">
      <c r="A32" s="85"/>
      <c r="B32" s="85" t="s">
        <v>94</v>
      </c>
      <c r="C32" s="97"/>
      <c r="D32" s="86" t="s">
        <v>95</v>
      </c>
      <c r="E32" s="85" t="s">
        <v>96</v>
      </c>
      <c r="F32" s="87"/>
    </row>
    <row r="33" ht="19.5" customHeight="1" spans="1:6">
      <c r="A33" s="85" t="s">
        <v>97</v>
      </c>
      <c r="B33" s="85" t="s">
        <v>98</v>
      </c>
      <c r="C33" s="87">
        <v>10393985.36</v>
      </c>
      <c r="D33" s="85" t="s">
        <v>99</v>
      </c>
      <c r="E33" s="85" t="s">
        <v>100</v>
      </c>
      <c r="F33" s="87">
        <v>10243468.22</v>
      </c>
    </row>
    <row r="34" ht="19.5" customHeight="1" spans="1:6">
      <c r="A34" s="86" t="s">
        <v>101</v>
      </c>
      <c r="B34" s="85" t="s">
        <v>102</v>
      </c>
      <c r="C34" s="87"/>
      <c r="D34" s="86" t="s">
        <v>103</v>
      </c>
      <c r="E34" s="85" t="s">
        <v>104</v>
      </c>
      <c r="F34" s="87"/>
    </row>
    <row r="35" ht="19.5" customHeight="1" spans="1:6">
      <c r="A35" s="86" t="s">
        <v>105</v>
      </c>
      <c r="B35" s="85" t="s">
        <v>106</v>
      </c>
      <c r="C35" s="87">
        <v>321.6</v>
      </c>
      <c r="D35" s="86" t="s">
        <v>107</v>
      </c>
      <c r="E35" s="85" t="s">
        <v>108</v>
      </c>
      <c r="F35" s="87">
        <v>150838.74</v>
      </c>
    </row>
    <row r="36" ht="19.5" customHeight="1" spans="1:6">
      <c r="A36" s="85" t="s">
        <v>109</v>
      </c>
      <c r="B36" s="85" t="s">
        <v>110</v>
      </c>
      <c r="C36" s="87">
        <v>10394306.96</v>
      </c>
      <c r="D36" s="85" t="s">
        <v>109</v>
      </c>
      <c r="E36" s="85" t="s">
        <v>111</v>
      </c>
      <c r="F36" s="87">
        <v>10394306.96</v>
      </c>
    </row>
    <row r="37" ht="19.5" customHeight="1" spans="1:6">
      <c r="A37" s="86" t="s">
        <v>112</v>
      </c>
      <c r="B37" s="86"/>
      <c r="C37" s="86"/>
      <c r="D37" s="86"/>
      <c r="E37" s="86"/>
      <c r="F37" s="86"/>
    </row>
    <row r="38" ht="19.5" customHeight="1" spans="1:6">
      <c r="A38" s="86" t="s">
        <v>113</v>
      </c>
      <c r="B38" s="86"/>
      <c r="C38" s="86"/>
      <c r="D38" s="86"/>
      <c r="E38" s="86"/>
      <c r="F38" s="8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1"/>
  <sheetViews>
    <sheetView workbookViewId="0">
      <selection activeCell="G7" sqref="G7"/>
    </sheetView>
  </sheetViews>
  <sheetFormatPr defaultColWidth="9" defaultRowHeight="14.4" outlineLevelCol="4"/>
  <cols>
    <col min="1" max="1" width="39.2222222222222" style="6" customWidth="1"/>
    <col min="2" max="2" width="6.11111111111111" style="6" customWidth="1"/>
    <col min="3" max="5" width="15" style="6" customWidth="1"/>
    <col min="6" max="16384" width="9" style="6"/>
  </cols>
  <sheetData>
    <row r="1" ht="40.95" customHeight="1" spans="1:5">
      <c r="A1" s="82" t="s">
        <v>447</v>
      </c>
      <c r="B1" s="83"/>
      <c r="C1" s="83"/>
      <c r="D1" s="83"/>
      <c r="E1" s="83"/>
    </row>
    <row r="2" s="89" customFormat="1" ht="19.95" customHeight="1" spans="5:5">
      <c r="E2" s="84" t="s">
        <v>448</v>
      </c>
    </row>
    <row r="3" s="89" customFormat="1" ht="19.95" customHeight="1" spans="1:5">
      <c r="A3" s="50" t="s">
        <v>2</v>
      </c>
      <c r="E3" s="84" t="s">
        <v>449</v>
      </c>
    </row>
    <row r="4" ht="19.95" customHeight="1" spans="1:5">
      <c r="A4" s="90" t="s">
        <v>450</v>
      </c>
      <c r="B4" s="90" t="s">
        <v>7</v>
      </c>
      <c r="C4" s="90" t="s">
        <v>451</v>
      </c>
      <c r="D4" s="90" t="s">
        <v>452</v>
      </c>
      <c r="E4" s="90" t="s">
        <v>453</v>
      </c>
    </row>
    <row r="5" ht="19.95" customHeight="1" spans="1:5">
      <c r="A5" s="90" t="s">
        <v>454</v>
      </c>
      <c r="B5" s="90"/>
      <c r="C5" s="90" t="s">
        <v>11</v>
      </c>
      <c r="D5" s="90" t="s">
        <v>12</v>
      </c>
      <c r="E5" s="90" t="s">
        <v>20</v>
      </c>
    </row>
    <row r="6" ht="19.95" customHeight="1" spans="1:5">
      <c r="A6" s="91" t="s">
        <v>455</v>
      </c>
      <c r="B6" s="90" t="s">
        <v>11</v>
      </c>
      <c r="C6" s="90" t="s">
        <v>456</v>
      </c>
      <c r="D6" s="90" t="s">
        <v>456</v>
      </c>
      <c r="E6" s="90" t="s">
        <v>456</v>
      </c>
    </row>
    <row r="7" ht="19.95" customHeight="1" spans="1:5">
      <c r="A7" s="88" t="s">
        <v>457</v>
      </c>
      <c r="B7" s="90" t="s">
        <v>12</v>
      </c>
      <c r="C7" s="92">
        <v>33500</v>
      </c>
      <c r="D7" s="92">
        <v>33500</v>
      </c>
      <c r="E7" s="92">
        <v>34726.99</v>
      </c>
    </row>
    <row r="8" ht="19.95" customHeight="1" spans="1:5">
      <c r="A8" s="88" t="s">
        <v>458</v>
      </c>
      <c r="B8" s="90" t="s">
        <v>20</v>
      </c>
      <c r="C8" s="92"/>
      <c r="D8" s="92"/>
      <c r="E8" s="92"/>
    </row>
    <row r="9" ht="19.95" customHeight="1" spans="1:5">
      <c r="A9" s="88" t="s">
        <v>459</v>
      </c>
      <c r="B9" s="90" t="s">
        <v>24</v>
      </c>
      <c r="C9" s="92">
        <v>19000</v>
      </c>
      <c r="D9" s="92">
        <v>19000</v>
      </c>
      <c r="E9" s="92">
        <v>20221.99</v>
      </c>
    </row>
    <row r="10" ht="19.95" customHeight="1" spans="1:5">
      <c r="A10" s="88" t="s">
        <v>460</v>
      </c>
      <c r="B10" s="90" t="s">
        <v>28</v>
      </c>
      <c r="C10" s="92"/>
      <c r="D10" s="92"/>
      <c r="E10" s="92"/>
    </row>
    <row r="11" ht="19.95" customHeight="1" spans="1:5">
      <c r="A11" s="88" t="s">
        <v>461</v>
      </c>
      <c r="B11" s="90" t="s">
        <v>32</v>
      </c>
      <c r="C11" s="92">
        <v>19000</v>
      </c>
      <c r="D11" s="92">
        <v>19000</v>
      </c>
      <c r="E11" s="92">
        <v>20221.99</v>
      </c>
    </row>
    <row r="12" ht="19.95" customHeight="1" spans="1:5">
      <c r="A12" s="88" t="s">
        <v>462</v>
      </c>
      <c r="B12" s="90" t="s">
        <v>36</v>
      </c>
      <c r="C12" s="92">
        <v>14500</v>
      </c>
      <c r="D12" s="92">
        <v>14500</v>
      </c>
      <c r="E12" s="92">
        <v>14505</v>
      </c>
    </row>
    <row r="13" ht="19.95" customHeight="1" spans="1:5">
      <c r="A13" s="88" t="s">
        <v>463</v>
      </c>
      <c r="B13" s="90" t="s">
        <v>40</v>
      </c>
      <c r="C13" s="90" t="s">
        <v>456</v>
      </c>
      <c r="D13" s="90" t="s">
        <v>456</v>
      </c>
      <c r="E13" s="92">
        <v>14505</v>
      </c>
    </row>
    <row r="14" ht="19.95" customHeight="1" spans="1:5">
      <c r="A14" s="88" t="s">
        <v>464</v>
      </c>
      <c r="B14" s="90" t="s">
        <v>43</v>
      </c>
      <c r="C14" s="90" t="s">
        <v>456</v>
      </c>
      <c r="D14" s="90" t="s">
        <v>456</v>
      </c>
      <c r="E14" s="92"/>
    </row>
    <row r="15" ht="19.95" customHeight="1" spans="1:5">
      <c r="A15" s="88" t="s">
        <v>465</v>
      </c>
      <c r="B15" s="90" t="s">
        <v>46</v>
      </c>
      <c r="C15" s="90" t="s">
        <v>456</v>
      </c>
      <c r="D15" s="90" t="s">
        <v>456</v>
      </c>
      <c r="E15" s="92"/>
    </row>
    <row r="16" ht="19.95" customHeight="1" spans="1:5">
      <c r="A16" s="88" t="s">
        <v>466</v>
      </c>
      <c r="B16" s="90" t="s">
        <v>49</v>
      </c>
      <c r="C16" s="90" t="s">
        <v>456</v>
      </c>
      <c r="D16" s="90" t="s">
        <v>456</v>
      </c>
      <c r="E16" s="90" t="s">
        <v>456</v>
      </c>
    </row>
    <row r="17" ht="19.95" customHeight="1" spans="1:5">
      <c r="A17" s="88" t="s">
        <v>467</v>
      </c>
      <c r="B17" s="90" t="s">
        <v>52</v>
      </c>
      <c r="C17" s="90" t="s">
        <v>456</v>
      </c>
      <c r="D17" s="90" t="s">
        <v>456</v>
      </c>
      <c r="E17" s="92"/>
    </row>
    <row r="18" ht="19.95" customHeight="1" spans="1:5">
      <c r="A18" s="88" t="s">
        <v>468</v>
      </c>
      <c r="B18" s="90" t="s">
        <v>55</v>
      </c>
      <c r="C18" s="90" t="s">
        <v>456</v>
      </c>
      <c r="D18" s="90" t="s">
        <v>456</v>
      </c>
      <c r="E18" s="92"/>
    </row>
    <row r="19" ht="19.95" customHeight="1" spans="1:5">
      <c r="A19" s="88" t="s">
        <v>469</v>
      </c>
      <c r="B19" s="90" t="s">
        <v>58</v>
      </c>
      <c r="C19" s="90" t="s">
        <v>456</v>
      </c>
      <c r="D19" s="90" t="s">
        <v>456</v>
      </c>
      <c r="E19" s="92"/>
    </row>
    <row r="20" ht="19.95" customHeight="1" spans="1:5">
      <c r="A20" s="88" t="s">
        <v>470</v>
      </c>
      <c r="B20" s="90" t="s">
        <v>61</v>
      </c>
      <c r="C20" s="90" t="s">
        <v>456</v>
      </c>
      <c r="D20" s="90" t="s">
        <v>456</v>
      </c>
      <c r="E20" s="93">
        <v>1</v>
      </c>
    </row>
    <row r="21" ht="19.95" customHeight="1" spans="1:5">
      <c r="A21" s="88" t="s">
        <v>471</v>
      </c>
      <c r="B21" s="90" t="s">
        <v>64</v>
      </c>
      <c r="C21" s="90" t="s">
        <v>456</v>
      </c>
      <c r="D21" s="90" t="s">
        <v>456</v>
      </c>
      <c r="E21" s="93">
        <v>17</v>
      </c>
    </row>
    <row r="22" ht="19.95" customHeight="1" spans="1:5">
      <c r="A22" s="88" t="s">
        <v>472</v>
      </c>
      <c r="B22" s="90" t="s">
        <v>67</v>
      </c>
      <c r="C22" s="90" t="s">
        <v>456</v>
      </c>
      <c r="D22" s="90" t="s">
        <v>456</v>
      </c>
      <c r="E22" s="93"/>
    </row>
    <row r="23" ht="19.95" customHeight="1" spans="1:5">
      <c r="A23" s="88" t="s">
        <v>473</v>
      </c>
      <c r="B23" s="90" t="s">
        <v>70</v>
      </c>
      <c r="C23" s="90" t="s">
        <v>456</v>
      </c>
      <c r="D23" s="90" t="s">
        <v>456</v>
      </c>
      <c r="E23" s="93">
        <v>172</v>
      </c>
    </row>
    <row r="24" ht="19.95" customHeight="1" spans="1:5">
      <c r="A24" s="88" t="s">
        <v>474</v>
      </c>
      <c r="B24" s="90" t="s">
        <v>73</v>
      </c>
      <c r="C24" s="90" t="s">
        <v>456</v>
      </c>
      <c r="D24" s="90" t="s">
        <v>456</v>
      </c>
      <c r="E24" s="92"/>
    </row>
    <row r="25" ht="19.95" customHeight="1" spans="1:5">
      <c r="A25" s="88" t="s">
        <v>475</v>
      </c>
      <c r="B25" s="90" t="s">
        <v>76</v>
      </c>
      <c r="C25" s="90" t="s">
        <v>456</v>
      </c>
      <c r="D25" s="90" t="s">
        <v>456</v>
      </c>
      <c r="E25" s="92"/>
    </row>
    <row r="26" ht="19.95" customHeight="1" spans="1:5">
      <c r="A26" s="88" t="s">
        <v>476</v>
      </c>
      <c r="B26" s="90" t="s">
        <v>79</v>
      </c>
      <c r="C26" s="90" t="s">
        <v>456</v>
      </c>
      <c r="D26" s="90" t="s">
        <v>456</v>
      </c>
      <c r="E26" s="92"/>
    </row>
    <row r="27" ht="19.95" customHeight="1" spans="1:5">
      <c r="A27" s="91" t="s">
        <v>477</v>
      </c>
      <c r="B27" s="90" t="s">
        <v>82</v>
      </c>
      <c r="C27" s="90" t="s">
        <v>456</v>
      </c>
      <c r="D27" s="90" t="s">
        <v>456</v>
      </c>
      <c r="E27" s="92">
        <v>554284.35</v>
      </c>
    </row>
    <row r="28" ht="19.95" customHeight="1" spans="1:5">
      <c r="A28" s="88" t="s">
        <v>478</v>
      </c>
      <c r="B28" s="90" t="s">
        <v>85</v>
      </c>
      <c r="C28" s="90" t="s">
        <v>456</v>
      </c>
      <c r="D28" s="90" t="s">
        <v>456</v>
      </c>
      <c r="E28" s="92">
        <v>554284.35</v>
      </c>
    </row>
    <row r="29" ht="19.95" customHeight="1" spans="1:5">
      <c r="A29" s="88" t="s">
        <v>479</v>
      </c>
      <c r="B29" s="90" t="s">
        <v>88</v>
      </c>
      <c r="C29" s="90" t="s">
        <v>456</v>
      </c>
      <c r="D29" s="90" t="s">
        <v>456</v>
      </c>
      <c r="E29" s="92"/>
    </row>
    <row r="30" ht="51" customHeight="1" spans="1:5">
      <c r="A30" s="88" t="s">
        <v>480</v>
      </c>
      <c r="B30" s="88"/>
      <c r="C30" s="88"/>
      <c r="D30" s="88"/>
      <c r="E30" s="88"/>
    </row>
    <row r="31" ht="19.95" customHeight="1" spans="1:5">
      <c r="A31" s="88" t="s">
        <v>481</v>
      </c>
      <c r="B31" s="88"/>
      <c r="C31" s="88"/>
      <c r="D31" s="88"/>
      <c r="E31" s="88"/>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6"/>
  <sheetViews>
    <sheetView workbookViewId="0">
      <selection activeCell="E13" sqref="E13"/>
    </sheetView>
  </sheetViews>
  <sheetFormatPr defaultColWidth="9" defaultRowHeight="14.4" outlineLevelCol="4"/>
  <cols>
    <col min="1" max="1" width="30.1111111111111" style="6" customWidth="1"/>
    <col min="2" max="2" width="11" style="6" customWidth="1"/>
    <col min="3" max="3" width="16.4444444444444" style="6" customWidth="1"/>
    <col min="4" max="4" width="16.2222222222222" style="6" customWidth="1"/>
    <col min="5" max="5" width="18" style="6" customWidth="1"/>
    <col min="6" max="16384" width="9" style="6"/>
  </cols>
  <sheetData>
    <row r="1" ht="34.05" customHeight="1" spans="1:5">
      <c r="A1" s="82" t="s">
        <v>482</v>
      </c>
      <c r="B1" s="83"/>
      <c r="C1" s="83"/>
      <c r="D1" s="83"/>
      <c r="E1" s="83"/>
    </row>
    <row r="2" ht="19.95" customHeight="1" spans="5:5">
      <c r="E2" s="84" t="s">
        <v>483</v>
      </c>
    </row>
    <row r="3" ht="19.95" customHeight="1" spans="1:5">
      <c r="A3" s="50" t="s">
        <v>2</v>
      </c>
      <c r="E3" s="84" t="s">
        <v>3</v>
      </c>
    </row>
    <row r="4" ht="19.95" customHeight="1" spans="1:5">
      <c r="A4" s="85" t="s">
        <v>450</v>
      </c>
      <c r="B4" s="85" t="s">
        <v>7</v>
      </c>
      <c r="C4" s="85" t="s">
        <v>451</v>
      </c>
      <c r="D4" s="85" t="s">
        <v>452</v>
      </c>
      <c r="E4" s="85" t="s">
        <v>453</v>
      </c>
    </row>
    <row r="5" ht="19.95" customHeight="1" spans="1:5">
      <c r="A5" s="86" t="s">
        <v>454</v>
      </c>
      <c r="B5" s="85"/>
      <c r="C5" s="85" t="s">
        <v>11</v>
      </c>
      <c r="D5" s="85" t="s">
        <v>12</v>
      </c>
      <c r="E5" s="85" t="s">
        <v>20</v>
      </c>
    </row>
    <row r="6" ht="19.95" customHeight="1" spans="1:5">
      <c r="A6" s="86" t="s">
        <v>484</v>
      </c>
      <c r="B6" s="85" t="s">
        <v>11</v>
      </c>
      <c r="C6" s="85" t="s">
        <v>456</v>
      </c>
      <c r="D6" s="85" t="s">
        <v>456</v>
      </c>
      <c r="E6" s="85" t="s">
        <v>456</v>
      </c>
    </row>
    <row r="7" ht="19.95" customHeight="1" spans="1:5">
      <c r="A7" s="86" t="s">
        <v>457</v>
      </c>
      <c r="B7" s="85" t="s">
        <v>12</v>
      </c>
      <c r="C7" s="87">
        <v>33500</v>
      </c>
      <c r="D7" s="87">
        <v>33500</v>
      </c>
      <c r="E7" s="87">
        <v>34726.99</v>
      </c>
    </row>
    <row r="8" ht="19.95" customHeight="1" spans="1:5">
      <c r="A8" s="86" t="s">
        <v>458</v>
      </c>
      <c r="B8" s="85" t="s">
        <v>20</v>
      </c>
      <c r="C8" s="87"/>
      <c r="D8" s="87"/>
      <c r="E8" s="87"/>
    </row>
    <row r="9" ht="19.95" customHeight="1" spans="1:5">
      <c r="A9" s="86" t="s">
        <v>459</v>
      </c>
      <c r="B9" s="85" t="s">
        <v>24</v>
      </c>
      <c r="C9" s="87">
        <v>19000</v>
      </c>
      <c r="D9" s="87">
        <v>19000</v>
      </c>
      <c r="E9" s="87">
        <v>20221.99</v>
      </c>
    </row>
    <row r="10" ht="19.95" customHeight="1" spans="1:5">
      <c r="A10" s="86" t="s">
        <v>460</v>
      </c>
      <c r="B10" s="85" t="s">
        <v>28</v>
      </c>
      <c r="C10" s="87"/>
      <c r="D10" s="87"/>
      <c r="E10" s="87"/>
    </row>
    <row r="11" ht="19.95" customHeight="1" spans="1:5">
      <c r="A11" s="86" t="s">
        <v>461</v>
      </c>
      <c r="B11" s="85" t="s">
        <v>32</v>
      </c>
      <c r="C11" s="87">
        <v>19000</v>
      </c>
      <c r="D11" s="87">
        <v>19000</v>
      </c>
      <c r="E11" s="87">
        <v>20221.99</v>
      </c>
    </row>
    <row r="12" ht="19.95" customHeight="1" spans="1:5">
      <c r="A12" s="86" t="s">
        <v>462</v>
      </c>
      <c r="B12" s="85" t="s">
        <v>36</v>
      </c>
      <c r="C12" s="87">
        <v>14500</v>
      </c>
      <c r="D12" s="87">
        <v>14500</v>
      </c>
      <c r="E12" s="87">
        <v>14505</v>
      </c>
    </row>
    <row r="13" ht="19.95" customHeight="1" spans="1:5">
      <c r="A13" s="86" t="s">
        <v>463</v>
      </c>
      <c r="B13" s="85" t="s">
        <v>40</v>
      </c>
      <c r="C13" s="85" t="s">
        <v>456</v>
      </c>
      <c r="D13" s="85" t="s">
        <v>456</v>
      </c>
      <c r="E13" s="87">
        <v>14505</v>
      </c>
    </row>
    <row r="14" ht="19.95" customHeight="1" spans="1:5">
      <c r="A14" s="86" t="s">
        <v>464</v>
      </c>
      <c r="B14" s="85" t="s">
        <v>43</v>
      </c>
      <c r="C14" s="85" t="s">
        <v>456</v>
      </c>
      <c r="D14" s="85" t="s">
        <v>456</v>
      </c>
      <c r="E14" s="87"/>
    </row>
    <row r="15" ht="19.95" customHeight="1" spans="1:5">
      <c r="A15" s="86" t="s">
        <v>465</v>
      </c>
      <c r="B15" s="85" t="s">
        <v>46</v>
      </c>
      <c r="C15" s="85" t="s">
        <v>456</v>
      </c>
      <c r="D15" s="85" t="s">
        <v>456</v>
      </c>
      <c r="E15" s="87"/>
    </row>
    <row r="16" ht="48" customHeight="1" spans="1:5">
      <c r="A16" s="88" t="s">
        <v>485</v>
      </c>
      <c r="B16" s="88"/>
      <c r="C16" s="88"/>
      <c r="D16" s="88"/>
      <c r="E16" s="88"/>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E24" sqref="E24"/>
    </sheetView>
  </sheetViews>
  <sheetFormatPr defaultColWidth="8.11111111111111" defaultRowHeight="15.6"/>
  <cols>
    <col min="1" max="1" width="5.55555555555556" style="47" customWidth="1"/>
    <col min="2" max="2" width="4.55555555555556" style="47" customWidth="1"/>
    <col min="3" max="3" width="16.6666666666667" style="47" customWidth="1"/>
    <col min="4" max="4" width="15.1111111111111" style="47" customWidth="1"/>
    <col min="5" max="5" width="14" style="47" customWidth="1"/>
    <col min="6" max="6" width="15" style="47" customWidth="1"/>
    <col min="7" max="7" width="12.8888888888889" style="47" customWidth="1"/>
    <col min="8" max="8" width="12.1111111111111" style="47" customWidth="1"/>
    <col min="9" max="9" width="11.4444444444444" style="47" customWidth="1"/>
    <col min="10" max="10" width="12.6666666666667" style="48" customWidth="1"/>
    <col min="11" max="12" width="12.4444444444444" style="47" customWidth="1"/>
    <col min="13" max="13" width="9" style="47" customWidth="1"/>
    <col min="14" max="14" width="13.8888888888889" style="47" customWidth="1"/>
    <col min="15" max="15" width="12.8888888888889" style="47" customWidth="1"/>
    <col min="16" max="16" width="10.3333333333333" style="47" customWidth="1"/>
    <col min="17" max="17" width="10.4444444444444" style="47" customWidth="1"/>
    <col min="18" max="18" width="12.7777777777778" style="47" customWidth="1"/>
    <col min="19" max="19" width="11.4444444444444" style="47" customWidth="1"/>
    <col min="20" max="20" width="11.2222222222222" style="47" customWidth="1"/>
    <col min="21" max="21" width="11.7777777777778" style="47" customWidth="1"/>
    <col min="22" max="16384" width="8.11111111111111" style="47"/>
  </cols>
  <sheetData>
    <row r="1" s="1" customFormat="1" ht="36" customHeight="1" spans="1:21">
      <c r="A1" s="49" t="s">
        <v>486</v>
      </c>
      <c r="B1" s="49"/>
      <c r="C1" s="49"/>
      <c r="D1" s="49"/>
      <c r="E1" s="49"/>
      <c r="F1" s="49"/>
      <c r="G1" s="49"/>
      <c r="H1" s="49"/>
      <c r="I1" s="49"/>
      <c r="J1" s="49"/>
      <c r="K1" s="49"/>
      <c r="L1" s="66"/>
      <c r="M1" s="66"/>
      <c r="N1" s="49"/>
      <c r="O1" s="49"/>
      <c r="P1" s="49"/>
      <c r="Q1" s="49"/>
      <c r="R1" s="49"/>
      <c r="S1" s="49"/>
      <c r="T1" s="49"/>
      <c r="U1" s="49"/>
    </row>
    <row r="2" s="1" customFormat="1" ht="18" customHeight="1" spans="1:21">
      <c r="A2" s="3"/>
      <c r="B2" s="3"/>
      <c r="C2" s="3"/>
      <c r="D2" s="3"/>
      <c r="E2" s="3"/>
      <c r="F2" s="3"/>
      <c r="G2" s="3"/>
      <c r="H2" s="3"/>
      <c r="I2" s="3"/>
      <c r="J2" s="3"/>
      <c r="K2" s="3"/>
      <c r="L2" s="67"/>
      <c r="M2" s="67"/>
      <c r="U2" s="76" t="s">
        <v>487</v>
      </c>
    </row>
    <row r="3" s="1" customFormat="1" ht="22.95" customHeight="1" spans="1:21">
      <c r="A3" s="50" t="s">
        <v>2</v>
      </c>
      <c r="B3" s="3"/>
      <c r="C3" s="3"/>
      <c r="D3" s="3"/>
      <c r="E3" s="51"/>
      <c r="F3" s="51"/>
      <c r="G3" s="3"/>
      <c r="H3" s="3"/>
      <c r="I3" s="3"/>
      <c r="J3" s="3"/>
      <c r="K3" s="3"/>
      <c r="L3" s="67"/>
      <c r="M3" s="67"/>
      <c r="U3" s="76" t="s">
        <v>3</v>
      </c>
    </row>
    <row r="4" s="1" customFormat="1" ht="24" customHeight="1" spans="1:21">
      <c r="A4" s="52" t="s">
        <v>6</v>
      </c>
      <c r="B4" s="52" t="s">
        <v>7</v>
      </c>
      <c r="C4" s="53" t="s">
        <v>488</v>
      </c>
      <c r="D4" s="52" t="s">
        <v>489</v>
      </c>
      <c r="E4" s="52" t="s">
        <v>490</v>
      </c>
      <c r="F4" s="54" t="s">
        <v>491</v>
      </c>
      <c r="G4" s="55"/>
      <c r="H4" s="55"/>
      <c r="I4" s="55"/>
      <c r="J4" s="55"/>
      <c r="K4" s="55"/>
      <c r="L4" s="55"/>
      <c r="M4" s="55"/>
      <c r="N4" s="55"/>
      <c r="O4" s="68"/>
      <c r="P4" s="69" t="s">
        <v>492</v>
      </c>
      <c r="Q4" s="52" t="s">
        <v>493</v>
      </c>
      <c r="R4" s="53" t="s">
        <v>494</v>
      </c>
      <c r="S4" s="77"/>
      <c r="T4" s="78" t="s">
        <v>495</v>
      </c>
      <c r="U4" s="77"/>
    </row>
    <row r="5" s="1" customFormat="1" ht="24" customHeight="1" spans="1:21">
      <c r="A5" s="52"/>
      <c r="B5" s="52"/>
      <c r="C5" s="56"/>
      <c r="D5" s="52"/>
      <c r="E5" s="52"/>
      <c r="F5" s="57" t="s">
        <v>124</v>
      </c>
      <c r="G5" s="57"/>
      <c r="H5" s="54" t="s">
        <v>496</v>
      </c>
      <c r="I5" s="68"/>
      <c r="J5" s="54" t="s">
        <v>497</v>
      </c>
      <c r="K5" s="68"/>
      <c r="L5" s="70" t="s">
        <v>498</v>
      </c>
      <c r="M5" s="71"/>
      <c r="N5" s="72" t="s">
        <v>499</v>
      </c>
      <c r="O5" s="73"/>
      <c r="P5" s="69"/>
      <c r="Q5" s="52"/>
      <c r="R5" s="58"/>
      <c r="S5" s="79"/>
      <c r="T5" s="80"/>
      <c r="U5" s="79"/>
    </row>
    <row r="6" s="1" customFormat="1" ht="24" customHeight="1" spans="1:21">
      <c r="A6" s="52"/>
      <c r="B6" s="52"/>
      <c r="C6" s="58"/>
      <c r="D6" s="52"/>
      <c r="E6" s="52"/>
      <c r="F6" s="57" t="s">
        <v>500</v>
      </c>
      <c r="G6" s="59" t="s">
        <v>501</v>
      </c>
      <c r="H6" s="57" t="s">
        <v>500</v>
      </c>
      <c r="I6" s="59" t="s">
        <v>501</v>
      </c>
      <c r="J6" s="57" t="s">
        <v>500</v>
      </c>
      <c r="K6" s="59" t="s">
        <v>501</v>
      </c>
      <c r="L6" s="57" t="s">
        <v>500</v>
      </c>
      <c r="M6" s="59" t="s">
        <v>501</v>
      </c>
      <c r="N6" s="57" t="s">
        <v>500</v>
      </c>
      <c r="O6" s="59" t="s">
        <v>501</v>
      </c>
      <c r="P6" s="69"/>
      <c r="Q6" s="52"/>
      <c r="R6" s="57" t="s">
        <v>500</v>
      </c>
      <c r="S6" s="81" t="s">
        <v>501</v>
      </c>
      <c r="T6" s="57" t="s">
        <v>500</v>
      </c>
      <c r="U6" s="59" t="s">
        <v>501</v>
      </c>
    </row>
    <row r="7" s="1" customFormat="1" ht="24" customHeight="1" spans="1:21">
      <c r="A7" s="52" t="s">
        <v>10</v>
      </c>
      <c r="B7" s="52"/>
      <c r="C7" s="52" t="s">
        <v>502</v>
      </c>
      <c r="D7" s="59" t="s">
        <v>503</v>
      </c>
      <c r="E7" s="60">
        <v>3</v>
      </c>
      <c r="F7" s="60" t="s">
        <v>504</v>
      </c>
      <c r="G7" s="61" t="s">
        <v>505</v>
      </c>
      <c r="H7" s="60">
        <v>6</v>
      </c>
      <c r="I7" s="60">
        <v>7</v>
      </c>
      <c r="J7" s="60">
        <v>8</v>
      </c>
      <c r="K7" s="60">
        <v>9</v>
      </c>
      <c r="L7" s="60">
        <v>10</v>
      </c>
      <c r="M7" s="60">
        <v>11</v>
      </c>
      <c r="N7" s="60">
        <v>12</v>
      </c>
      <c r="O7" s="60">
        <v>13</v>
      </c>
      <c r="P7" s="60">
        <v>14</v>
      </c>
      <c r="Q7" s="60">
        <v>15</v>
      </c>
      <c r="R7" s="60">
        <v>16</v>
      </c>
      <c r="S7" s="60">
        <v>17</v>
      </c>
      <c r="T7" s="60">
        <v>18</v>
      </c>
      <c r="U7" s="60">
        <v>19</v>
      </c>
    </row>
    <row r="8" s="1" customFormat="1" ht="24" customHeight="1" spans="1:21">
      <c r="A8" s="62" t="s">
        <v>129</v>
      </c>
      <c r="B8" s="52">
        <v>1</v>
      </c>
      <c r="C8" s="63">
        <f>SUM(E8,G8,P8,Q8,S8,U8)</f>
        <v>8002719.96</v>
      </c>
      <c r="D8" s="63">
        <f>SUM(E8,F8,P8,Q8,R8,T8)</f>
        <v>8697719.66</v>
      </c>
      <c r="E8" s="63">
        <v>7076349.05</v>
      </c>
      <c r="F8" s="63">
        <f>SUM(H8,J8,L8,N8)</f>
        <v>1551897.75</v>
      </c>
      <c r="G8" s="63">
        <f>SUM(I8,K8,M8,O8)</f>
        <v>866528.43</v>
      </c>
      <c r="H8" s="63"/>
      <c r="I8" s="63"/>
      <c r="J8" s="63">
        <v>184948.06</v>
      </c>
      <c r="K8" s="63">
        <v>73281.18</v>
      </c>
      <c r="L8" s="74"/>
      <c r="M8" s="74"/>
      <c r="N8" s="75">
        <v>1366949.69</v>
      </c>
      <c r="O8" s="75">
        <v>793247.25</v>
      </c>
      <c r="P8" s="75"/>
      <c r="Q8" s="75"/>
      <c r="R8" s="75">
        <v>37982</v>
      </c>
      <c r="S8" s="75">
        <v>28351.62</v>
      </c>
      <c r="T8" s="75">
        <v>31490.86</v>
      </c>
      <c r="U8" s="75">
        <v>31490.86</v>
      </c>
    </row>
    <row r="9" s="1" customFormat="1" ht="40.95" customHeight="1" spans="1:21">
      <c r="A9" s="64" t="s">
        <v>506</v>
      </c>
      <c r="B9" s="64"/>
      <c r="C9" s="64"/>
      <c r="D9" s="64"/>
      <c r="E9" s="64"/>
      <c r="F9" s="64"/>
      <c r="G9" s="64"/>
      <c r="H9" s="64"/>
      <c r="I9" s="64"/>
      <c r="J9" s="64"/>
      <c r="K9" s="64"/>
      <c r="L9" s="64"/>
      <c r="M9" s="64"/>
      <c r="N9" s="64"/>
      <c r="O9" s="64"/>
      <c r="P9" s="64"/>
      <c r="Q9" s="64"/>
      <c r="R9" s="64"/>
      <c r="S9" s="64"/>
      <c r="T9" s="64"/>
      <c r="U9" s="64"/>
    </row>
    <row r="10" ht="26.25" customHeight="1" spans="1:10">
      <c r="A10" s="65"/>
      <c r="B10" s="65"/>
      <c r="C10" s="65"/>
      <c r="D10" s="65"/>
      <c r="E10" s="65"/>
      <c r="F10" s="65"/>
      <c r="G10" s="65"/>
      <c r="H10" s="65"/>
      <c r="I10" s="65"/>
      <c r="J10" s="65"/>
    </row>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5" customHeight="1"/>
    <row r="153" ht="19.95" customHeight="1"/>
    <row r="154" ht="19.95" customHeight="1"/>
    <row r="155" ht="19.95" customHeight="1"/>
  </sheetData>
  <mergeCells count="18">
    <mergeCell ref="A1:U1"/>
    <mergeCell ref="F4:O4"/>
    <mergeCell ref="F5:G5"/>
    <mergeCell ref="H5:I5"/>
    <mergeCell ref="J5:K5"/>
    <mergeCell ref="L5:M5"/>
    <mergeCell ref="N5:O5"/>
    <mergeCell ref="A9:U9"/>
    <mergeCell ref="A10:J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IV41"/>
  <sheetViews>
    <sheetView workbookViewId="0">
      <selection activeCell="A1" sqref="A1"/>
    </sheetView>
  </sheetViews>
  <sheetFormatPr defaultColWidth="9" defaultRowHeight="14.4"/>
  <cols>
    <col min="1" max="2" width="11.1111111111111" style="5" customWidth="1"/>
    <col min="3" max="3" width="16.2222222222222" style="5" customWidth="1"/>
    <col min="4" max="4" width="13.7777777777778" style="5" customWidth="1"/>
    <col min="5" max="5" width="13.2222222222222" style="5" customWidth="1"/>
    <col min="6" max="6" width="14.1111111111111" style="5" customWidth="1"/>
    <col min="7" max="7" width="11.4444444444444" style="5" customWidth="1"/>
    <col min="8" max="8" width="9" style="5"/>
    <col min="9" max="9" width="8.55555555555556" style="5" customWidth="1"/>
    <col min="10" max="10" width="11.1111111111111" style="5" customWidth="1"/>
    <col min="11" max="16384" width="9" style="5"/>
  </cols>
  <sheetData>
    <row r="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511</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500000</v>
      </c>
      <c r="E7" s="13">
        <f t="shared" si="0"/>
        <v>500000</v>
      </c>
      <c r="F7" s="13">
        <f t="shared" si="0"/>
        <v>499834.8</v>
      </c>
      <c r="G7" s="14">
        <v>10</v>
      </c>
      <c r="H7" s="15" t="str">
        <f t="shared" ref="H7:H10" si="1">IF(E7&gt;0,ROUND(F7/E7,3)*100&amp;"%","—")</f>
        <v>100%</v>
      </c>
      <c r="I7" s="37">
        <f>G7*H7</f>
        <v>10</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500000</v>
      </c>
      <c r="E8" s="16">
        <v>500000</v>
      </c>
      <c r="F8" s="16">
        <v>499834.8</v>
      </c>
      <c r="G8" s="9" t="s">
        <v>456</v>
      </c>
      <c r="H8" s="15" t="str">
        <f t="shared" si="1"/>
        <v>100%</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18" customHeight="1" spans="1:10">
      <c r="A11" s="9" t="s">
        <v>525</v>
      </c>
      <c r="B11" s="9" t="s">
        <v>526</v>
      </c>
      <c r="C11" s="9"/>
      <c r="D11" s="9"/>
      <c r="E11" s="9"/>
      <c r="F11" s="18" t="s">
        <v>527</v>
      </c>
      <c r="G11" s="18"/>
      <c r="H11" s="18"/>
      <c r="I11" s="18"/>
      <c r="J11" s="18"/>
    </row>
    <row r="12" s="1" customFormat="1" ht="183" customHeight="1" spans="1:10">
      <c r="A12" s="9"/>
      <c r="B12" s="19" t="s">
        <v>528</v>
      </c>
      <c r="C12" s="20"/>
      <c r="D12" s="20"/>
      <c r="E12" s="21"/>
      <c r="F12" s="22" t="s">
        <v>529</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543</v>
      </c>
      <c r="D15" s="28" t="s">
        <v>544</v>
      </c>
      <c r="E15" s="26">
        <v>1</v>
      </c>
      <c r="F15" s="26" t="s">
        <v>545</v>
      </c>
      <c r="G15" s="26">
        <v>1</v>
      </c>
      <c r="H15" s="26">
        <v>6</v>
      </c>
      <c r="I15" s="26">
        <v>6</v>
      </c>
      <c r="J15" s="27"/>
    </row>
    <row r="16" s="1" customFormat="1" ht="30" customHeight="1" spans="1:10">
      <c r="A16" s="9"/>
      <c r="B16" s="26" t="s">
        <v>542</v>
      </c>
      <c r="C16" s="26" t="s">
        <v>546</v>
      </c>
      <c r="D16" s="28" t="s">
        <v>547</v>
      </c>
      <c r="E16" s="26">
        <v>24</v>
      </c>
      <c r="F16" s="26" t="s">
        <v>548</v>
      </c>
      <c r="G16" s="26">
        <v>20</v>
      </c>
      <c r="H16" s="26">
        <v>6</v>
      </c>
      <c r="I16" s="26">
        <v>5</v>
      </c>
      <c r="J16" s="27" t="s">
        <v>549</v>
      </c>
    </row>
    <row r="17" s="1" customFormat="1" ht="30" customHeight="1" spans="1:10">
      <c r="A17" s="9"/>
      <c r="B17" s="26" t="s">
        <v>542</v>
      </c>
      <c r="C17" s="26" t="s">
        <v>550</v>
      </c>
      <c r="D17" s="28" t="s">
        <v>547</v>
      </c>
      <c r="E17" s="26">
        <v>4</v>
      </c>
      <c r="F17" s="26" t="s">
        <v>548</v>
      </c>
      <c r="G17" s="26">
        <v>5</v>
      </c>
      <c r="H17" s="26">
        <v>6</v>
      </c>
      <c r="I17" s="26">
        <v>6</v>
      </c>
      <c r="J17" s="27"/>
    </row>
    <row r="18" s="1" customFormat="1" ht="30" customHeight="1" spans="1:10">
      <c r="A18" s="9"/>
      <c r="B18" s="26" t="s">
        <v>542</v>
      </c>
      <c r="C18" s="26" t="s">
        <v>551</v>
      </c>
      <c r="D18" s="28" t="s">
        <v>547</v>
      </c>
      <c r="E18" s="26">
        <v>2</v>
      </c>
      <c r="F18" s="26" t="s">
        <v>545</v>
      </c>
      <c r="G18" s="26">
        <v>2</v>
      </c>
      <c r="H18" s="26">
        <v>6</v>
      </c>
      <c r="I18" s="26">
        <v>6</v>
      </c>
      <c r="J18" s="27"/>
    </row>
    <row r="19" s="1" customFormat="1" ht="30" customHeight="1" spans="1:10">
      <c r="A19" s="9"/>
      <c r="B19" s="26" t="s">
        <v>542</v>
      </c>
      <c r="C19" s="26" t="s">
        <v>552</v>
      </c>
      <c r="D19" s="28" t="s">
        <v>547</v>
      </c>
      <c r="E19" s="26">
        <v>4</v>
      </c>
      <c r="F19" s="26" t="s">
        <v>545</v>
      </c>
      <c r="G19" s="26">
        <v>6</v>
      </c>
      <c r="H19" s="26">
        <v>6</v>
      </c>
      <c r="I19" s="26">
        <v>6</v>
      </c>
      <c r="J19" s="27"/>
    </row>
    <row r="20" s="1" customFormat="1" ht="30" customHeight="1" spans="1:10">
      <c r="A20" s="9"/>
      <c r="B20" s="26" t="s">
        <v>542</v>
      </c>
      <c r="C20" s="26" t="s">
        <v>553</v>
      </c>
      <c r="D20" s="28" t="s">
        <v>544</v>
      </c>
      <c r="E20" s="26">
        <v>1</v>
      </c>
      <c r="F20" s="26" t="s">
        <v>545</v>
      </c>
      <c r="G20" s="26">
        <v>1</v>
      </c>
      <c r="H20" s="26">
        <v>5</v>
      </c>
      <c r="I20" s="26">
        <v>5</v>
      </c>
      <c r="J20" s="27"/>
    </row>
    <row r="21" s="1" customFormat="1" ht="30" customHeight="1" spans="1:10">
      <c r="A21" s="9"/>
      <c r="B21" s="26" t="s">
        <v>542</v>
      </c>
      <c r="C21" s="26" t="s">
        <v>554</v>
      </c>
      <c r="D21" s="28" t="s">
        <v>547</v>
      </c>
      <c r="E21" s="26">
        <v>1</v>
      </c>
      <c r="F21" s="26" t="s">
        <v>545</v>
      </c>
      <c r="G21" s="26">
        <v>1</v>
      </c>
      <c r="H21" s="26">
        <v>5</v>
      </c>
      <c r="I21" s="26">
        <v>5</v>
      </c>
      <c r="J21" s="27"/>
    </row>
    <row r="22" s="1" customFormat="1" ht="30" customHeight="1" spans="1:10">
      <c r="A22" s="9"/>
      <c r="B22" s="26" t="s">
        <v>555</v>
      </c>
      <c r="C22" s="26" t="s">
        <v>556</v>
      </c>
      <c r="D22" s="28" t="s">
        <v>544</v>
      </c>
      <c r="E22" s="26">
        <v>100</v>
      </c>
      <c r="F22" s="26" t="s">
        <v>557</v>
      </c>
      <c r="G22" s="26">
        <v>100</v>
      </c>
      <c r="H22" s="26">
        <v>5</v>
      </c>
      <c r="I22" s="26">
        <v>5</v>
      </c>
      <c r="J22" s="27"/>
    </row>
    <row r="23" s="1" customFormat="1" ht="30" customHeight="1" spans="1:10">
      <c r="A23" s="9"/>
      <c r="B23" s="26" t="s">
        <v>555</v>
      </c>
      <c r="C23" s="26" t="s">
        <v>558</v>
      </c>
      <c r="D23" s="28" t="s">
        <v>547</v>
      </c>
      <c r="E23" s="26">
        <v>90</v>
      </c>
      <c r="F23" s="26" t="s">
        <v>557</v>
      </c>
      <c r="G23" s="26">
        <v>95</v>
      </c>
      <c r="H23" s="26">
        <v>5</v>
      </c>
      <c r="I23" s="26">
        <v>5</v>
      </c>
      <c r="J23" s="27"/>
    </row>
    <row r="24" s="1" customFormat="1" ht="30" customHeight="1" spans="1:10">
      <c r="A24" s="9" t="s">
        <v>559</v>
      </c>
      <c r="B24" s="9" t="s">
        <v>560</v>
      </c>
      <c r="C24" s="26" t="s">
        <v>561</v>
      </c>
      <c r="D24" s="28" t="s">
        <v>544</v>
      </c>
      <c r="E24" s="26" t="s">
        <v>562</v>
      </c>
      <c r="F24" s="26" t="s">
        <v>563</v>
      </c>
      <c r="G24" s="26" t="s">
        <v>564</v>
      </c>
      <c r="H24" s="26">
        <v>10</v>
      </c>
      <c r="I24" s="26">
        <v>10</v>
      </c>
      <c r="J24" s="27"/>
    </row>
    <row r="25" s="1" customFormat="1" ht="30" customHeight="1" spans="1:10">
      <c r="A25" s="9"/>
      <c r="B25" s="9" t="s">
        <v>560</v>
      </c>
      <c r="C25" s="26" t="s">
        <v>565</v>
      </c>
      <c r="D25" s="28" t="s">
        <v>544</v>
      </c>
      <c r="E25" s="26" t="s">
        <v>566</v>
      </c>
      <c r="F25" s="26" t="s">
        <v>563</v>
      </c>
      <c r="G25" s="26" t="s">
        <v>566</v>
      </c>
      <c r="H25" s="26">
        <v>7</v>
      </c>
      <c r="I25" s="26">
        <v>7</v>
      </c>
      <c r="J25" s="27"/>
    </row>
    <row r="26" s="1" customFormat="1" ht="30" customHeight="1" spans="1:10">
      <c r="A26" s="9"/>
      <c r="B26" s="9" t="s">
        <v>560</v>
      </c>
      <c r="C26" s="26" t="s">
        <v>567</v>
      </c>
      <c r="D26" s="28" t="s">
        <v>544</v>
      </c>
      <c r="E26" s="26" t="s">
        <v>568</v>
      </c>
      <c r="F26" s="26" t="s">
        <v>563</v>
      </c>
      <c r="G26" s="26" t="s">
        <v>568</v>
      </c>
      <c r="H26" s="26">
        <v>7</v>
      </c>
      <c r="I26" s="26">
        <v>7</v>
      </c>
      <c r="J26" s="27"/>
    </row>
    <row r="27" s="1" customFormat="1" ht="30" customHeight="1" spans="1:10">
      <c r="A27" s="9"/>
      <c r="B27" s="9" t="s">
        <v>560</v>
      </c>
      <c r="C27" s="26" t="s">
        <v>569</v>
      </c>
      <c r="D27" s="28" t="s">
        <v>544</v>
      </c>
      <c r="E27" s="26" t="s">
        <v>566</v>
      </c>
      <c r="F27" s="26" t="s">
        <v>563</v>
      </c>
      <c r="G27" s="26" t="s">
        <v>566</v>
      </c>
      <c r="H27" s="26">
        <v>6</v>
      </c>
      <c r="I27" s="26">
        <v>6</v>
      </c>
      <c r="J27" s="27"/>
    </row>
    <row r="28" s="1" customFormat="1" ht="30" customHeight="1" spans="1:10">
      <c r="A28" s="31" t="s">
        <v>570</v>
      </c>
      <c r="B28" s="32" t="s">
        <v>571</v>
      </c>
      <c r="C28" s="26" t="s">
        <v>572</v>
      </c>
      <c r="D28" s="28" t="s">
        <v>547</v>
      </c>
      <c r="E28" s="26" t="s">
        <v>573</v>
      </c>
      <c r="F28" s="26" t="s">
        <v>557</v>
      </c>
      <c r="G28" s="26">
        <v>95</v>
      </c>
      <c r="H28" s="26">
        <v>5</v>
      </c>
      <c r="I28" s="26">
        <v>5</v>
      </c>
      <c r="J28" s="27"/>
    </row>
    <row r="29" s="1" customFormat="1" ht="30" customHeight="1" spans="1:10">
      <c r="A29" s="45"/>
      <c r="B29" s="32" t="s">
        <v>571</v>
      </c>
      <c r="C29" s="26" t="s">
        <v>574</v>
      </c>
      <c r="D29" s="28" t="s">
        <v>547</v>
      </c>
      <c r="E29" s="26" t="s">
        <v>575</v>
      </c>
      <c r="F29" s="26" t="s">
        <v>557</v>
      </c>
      <c r="G29" s="26">
        <v>90</v>
      </c>
      <c r="H29" s="26">
        <v>5</v>
      </c>
      <c r="I29" s="26">
        <v>5</v>
      </c>
      <c r="J29" s="46" t="s">
        <v>576</v>
      </c>
    </row>
    <row r="30" s="1" customFormat="1" ht="37.95" customHeight="1" spans="1:10">
      <c r="A30" s="9" t="s">
        <v>577</v>
      </c>
      <c r="B30" s="9"/>
      <c r="C30" s="9"/>
      <c r="D30" s="23" t="s">
        <v>439</v>
      </c>
      <c r="E30" s="24"/>
      <c r="F30" s="24"/>
      <c r="G30" s="24"/>
      <c r="H30" s="24"/>
      <c r="I30" s="25"/>
      <c r="J30" s="39" t="s">
        <v>578</v>
      </c>
    </row>
    <row r="31" s="1" customFormat="1" ht="25.5" customHeight="1" spans="1:10">
      <c r="A31" s="14" t="s">
        <v>579</v>
      </c>
      <c r="B31" s="14"/>
      <c r="C31" s="14"/>
      <c r="D31" s="14"/>
      <c r="E31" s="14"/>
      <c r="F31" s="14"/>
      <c r="G31" s="14"/>
      <c r="H31" s="14">
        <v>100</v>
      </c>
      <c r="I31" s="14">
        <f>SUM(I7,I15:I29)</f>
        <v>99</v>
      </c>
      <c r="J31" s="40" t="s">
        <v>580</v>
      </c>
    </row>
    <row r="32" ht="16.95" customHeight="1"/>
    <row r="33" ht="28.95" customHeight="1" spans="1:10">
      <c r="A33" s="33" t="s">
        <v>581</v>
      </c>
      <c r="B33" s="34"/>
      <c r="C33" s="34"/>
      <c r="D33" s="34"/>
      <c r="E33" s="34"/>
      <c r="F33" s="34"/>
      <c r="G33" s="34"/>
      <c r="H33" s="34"/>
      <c r="I33" s="34"/>
      <c r="J33" s="41"/>
    </row>
    <row r="34" ht="27" customHeight="1" spans="1:10">
      <c r="A34" s="35" t="s">
        <v>582</v>
      </c>
      <c r="B34" s="35"/>
      <c r="C34" s="35"/>
      <c r="D34" s="35"/>
      <c r="E34" s="35"/>
      <c r="F34" s="35"/>
      <c r="G34" s="35"/>
      <c r="H34" s="35"/>
      <c r="I34" s="35"/>
      <c r="J34" s="35"/>
    </row>
    <row r="35" ht="19.05" customHeight="1" spans="1:10">
      <c r="A35" s="35" t="s">
        <v>583</v>
      </c>
      <c r="B35" s="35"/>
      <c r="C35" s="35"/>
      <c r="D35" s="35"/>
      <c r="E35" s="35"/>
      <c r="F35" s="35"/>
      <c r="G35" s="35"/>
      <c r="H35" s="35"/>
      <c r="I35" s="35"/>
      <c r="J35" s="35"/>
    </row>
    <row r="36" ht="18" customHeight="1" spans="1:10">
      <c r="A36" s="35" t="s">
        <v>584</v>
      </c>
      <c r="B36" s="35"/>
      <c r="C36" s="35"/>
      <c r="D36" s="35"/>
      <c r="E36" s="35"/>
      <c r="F36" s="35"/>
      <c r="G36" s="35"/>
      <c r="H36" s="35"/>
      <c r="I36" s="35"/>
      <c r="J36" s="35"/>
    </row>
    <row r="37" ht="18" customHeight="1" spans="1:10">
      <c r="A37" s="35" t="s">
        <v>585</v>
      </c>
      <c r="B37" s="35"/>
      <c r="C37" s="35"/>
      <c r="D37" s="35"/>
      <c r="E37" s="35"/>
      <c r="F37" s="35"/>
      <c r="G37" s="35"/>
      <c r="H37" s="35"/>
      <c r="I37" s="35"/>
      <c r="J37" s="35"/>
    </row>
    <row r="38" ht="18" customHeight="1" spans="1:10">
      <c r="A38" s="35" t="s">
        <v>586</v>
      </c>
      <c r="B38" s="35"/>
      <c r="C38" s="35"/>
      <c r="D38" s="35"/>
      <c r="E38" s="35"/>
      <c r="F38" s="35"/>
      <c r="G38" s="35"/>
      <c r="H38" s="35"/>
      <c r="I38" s="35"/>
      <c r="J38" s="35"/>
    </row>
    <row r="39" ht="24" customHeight="1" spans="1:10">
      <c r="A39" s="35" t="s">
        <v>587</v>
      </c>
      <c r="B39" s="35"/>
      <c r="C39" s="35"/>
      <c r="D39" s="35"/>
      <c r="E39" s="35"/>
      <c r="F39" s="35"/>
      <c r="G39" s="35"/>
      <c r="H39" s="35"/>
      <c r="I39" s="35"/>
      <c r="J39" s="35"/>
    </row>
    <row r="40" ht="24" customHeight="1" spans="1:10">
      <c r="A40" s="35" t="s">
        <v>588</v>
      </c>
      <c r="B40" s="35"/>
      <c r="C40" s="35"/>
      <c r="D40" s="35"/>
      <c r="E40" s="35"/>
      <c r="F40" s="35"/>
      <c r="G40" s="35"/>
      <c r="H40" s="35"/>
      <c r="I40" s="35"/>
      <c r="J40" s="35"/>
    </row>
    <row r="41" ht="24" customHeight="1" spans="1:10">
      <c r="A41" s="35" t="s">
        <v>589</v>
      </c>
      <c r="B41" s="35"/>
      <c r="C41" s="35"/>
      <c r="D41" s="35"/>
      <c r="E41" s="35"/>
      <c r="F41" s="35"/>
      <c r="G41" s="35"/>
      <c r="H41" s="35"/>
      <c r="I41" s="35"/>
      <c r="J41" s="35"/>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I30"/>
    <mergeCell ref="A31:G31"/>
    <mergeCell ref="A34:J34"/>
    <mergeCell ref="A35:J35"/>
    <mergeCell ref="A36:J36"/>
    <mergeCell ref="A37:J37"/>
    <mergeCell ref="A38:J38"/>
    <mergeCell ref="A39:J39"/>
    <mergeCell ref="A40:J40"/>
    <mergeCell ref="A41:J41"/>
    <mergeCell ref="A11:A12"/>
    <mergeCell ref="A15:A23"/>
    <mergeCell ref="A24:A27"/>
    <mergeCell ref="A28:A29"/>
    <mergeCell ref="G13:G14"/>
    <mergeCell ref="H13:H14"/>
    <mergeCell ref="I13:I14"/>
    <mergeCell ref="J13:J14"/>
    <mergeCell ref="A6:B10"/>
  </mergeCells>
  <dataValidations count="2">
    <dataValidation type="list" allowBlank="1" showInputMessage="1" sqref="J31">
      <formula1>"优,良,中,差"</formula1>
    </dataValidation>
    <dataValidation type="list" allowBlank="1" showInputMessage="1" sqref="D15 D22 D23 D28 D29 D16:D21 D24:D27">
      <formula1>"＝,＞,＜,≥,≤"</formula1>
    </dataValidation>
  </dataValidation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IV31"/>
  <sheetViews>
    <sheetView workbookViewId="0">
      <selection activeCell="H7" sqref="H7:H8"/>
    </sheetView>
  </sheetViews>
  <sheetFormatPr defaultColWidth="9" defaultRowHeight="14.4"/>
  <cols>
    <col min="1" max="1" width="9" style="6"/>
    <col min="2" max="2" width="11.3333333333333" style="6" customWidth="1"/>
    <col min="3" max="3" width="17.8888888888889" style="6" customWidth="1"/>
    <col min="4" max="4" width="13.7777777777778" style="6"/>
    <col min="5" max="6" width="14.6666666666667" style="6" customWidth="1"/>
    <col min="7" max="9" width="9" style="6"/>
    <col min="10" max="10" width="9.88888888888889"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590</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1960000</v>
      </c>
      <c r="E7" s="13">
        <f t="shared" si="0"/>
        <v>1960000</v>
      </c>
      <c r="F7" s="13">
        <f t="shared" si="0"/>
        <v>1929871.4</v>
      </c>
      <c r="G7" s="14">
        <v>10</v>
      </c>
      <c r="H7" s="15" t="str">
        <f t="shared" ref="H7:H10" si="1">IF(E7&gt;0,ROUND(F7/E7,3)*100&amp;"%","—")</f>
        <v>98.5%</v>
      </c>
      <c r="I7" s="37">
        <f>G7*H7</f>
        <v>9.85</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1960000</v>
      </c>
      <c r="E8" s="16">
        <v>1960000</v>
      </c>
      <c r="F8" s="16">
        <v>1929871.4</v>
      </c>
      <c r="G8" s="9" t="s">
        <v>456</v>
      </c>
      <c r="H8" s="15" t="str">
        <f t="shared" si="1"/>
        <v>98.5%</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18" customHeight="1" spans="1:10">
      <c r="A11" s="9" t="s">
        <v>525</v>
      </c>
      <c r="B11" s="9" t="s">
        <v>526</v>
      </c>
      <c r="C11" s="9"/>
      <c r="D11" s="9"/>
      <c r="E11" s="9"/>
      <c r="F11" s="18" t="s">
        <v>527</v>
      </c>
      <c r="G11" s="18"/>
      <c r="H11" s="18"/>
      <c r="I11" s="18"/>
      <c r="J11" s="18"/>
    </row>
    <row r="12" s="1" customFormat="1" ht="114" customHeight="1" spans="1:10">
      <c r="A12" s="9"/>
      <c r="B12" s="19" t="s">
        <v>591</v>
      </c>
      <c r="C12" s="20"/>
      <c r="D12" s="20"/>
      <c r="E12" s="21"/>
      <c r="F12" s="22" t="s">
        <v>592</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593</v>
      </c>
      <c r="D15" s="28" t="s">
        <v>547</v>
      </c>
      <c r="E15" s="26">
        <v>4</v>
      </c>
      <c r="F15" s="26" t="s">
        <v>128</v>
      </c>
      <c r="G15" s="26">
        <v>5</v>
      </c>
      <c r="H15" s="26">
        <v>30</v>
      </c>
      <c r="I15" s="26">
        <v>30</v>
      </c>
      <c r="J15" s="27"/>
    </row>
    <row r="16" s="1" customFormat="1" ht="30" customHeight="1" spans="1:10">
      <c r="A16" s="9"/>
      <c r="B16" s="26" t="s">
        <v>555</v>
      </c>
      <c r="C16" s="26" t="s">
        <v>594</v>
      </c>
      <c r="D16" s="28" t="s">
        <v>544</v>
      </c>
      <c r="E16" s="26">
        <v>100</v>
      </c>
      <c r="F16" s="26" t="s">
        <v>557</v>
      </c>
      <c r="G16" s="26">
        <v>100</v>
      </c>
      <c r="H16" s="26">
        <v>10</v>
      </c>
      <c r="I16" s="26">
        <v>10</v>
      </c>
      <c r="J16" s="27"/>
    </row>
    <row r="17" s="1" customFormat="1" ht="30" customHeight="1" spans="1:10">
      <c r="A17" s="9"/>
      <c r="B17" s="26" t="s">
        <v>595</v>
      </c>
      <c r="C17" s="26" t="s">
        <v>596</v>
      </c>
      <c r="D17" s="28" t="s">
        <v>544</v>
      </c>
      <c r="E17" s="26" t="s">
        <v>597</v>
      </c>
      <c r="F17" s="29" t="s">
        <v>598</v>
      </c>
      <c r="G17" s="29">
        <v>45512</v>
      </c>
      <c r="H17" s="26">
        <v>10</v>
      </c>
      <c r="I17" s="26">
        <v>10</v>
      </c>
      <c r="J17" s="27"/>
    </row>
    <row r="18" s="1" customFormat="1" ht="30" customHeight="1" spans="1:10">
      <c r="A18" s="9" t="s">
        <v>559</v>
      </c>
      <c r="B18" s="9" t="s">
        <v>560</v>
      </c>
      <c r="C18" s="26" t="s">
        <v>599</v>
      </c>
      <c r="D18" s="28" t="s">
        <v>544</v>
      </c>
      <c r="E18" s="26" t="s">
        <v>566</v>
      </c>
      <c r="F18" s="26" t="s">
        <v>563</v>
      </c>
      <c r="G18" s="26" t="s">
        <v>566</v>
      </c>
      <c r="H18" s="26">
        <v>30</v>
      </c>
      <c r="I18" s="26">
        <v>30</v>
      </c>
      <c r="J18" s="27"/>
    </row>
    <row r="19" s="1" customFormat="1" ht="33" customHeight="1" spans="1:10">
      <c r="A19" s="31" t="s">
        <v>570</v>
      </c>
      <c r="B19" s="32" t="s">
        <v>571</v>
      </c>
      <c r="C19" s="26" t="s">
        <v>600</v>
      </c>
      <c r="D19" s="28" t="s">
        <v>547</v>
      </c>
      <c r="E19" s="26" t="s">
        <v>573</v>
      </c>
      <c r="F19" s="26" t="s">
        <v>557</v>
      </c>
      <c r="G19" s="26">
        <v>95</v>
      </c>
      <c r="H19" s="26">
        <v>10</v>
      </c>
      <c r="I19" s="26">
        <v>10</v>
      </c>
      <c r="J19" s="27"/>
    </row>
    <row r="20" s="1" customFormat="1" ht="54" customHeight="1" spans="1:10">
      <c r="A20" s="9" t="s">
        <v>577</v>
      </c>
      <c r="B20" s="9"/>
      <c r="C20" s="9"/>
      <c r="D20" s="23" t="s">
        <v>439</v>
      </c>
      <c r="E20" s="24"/>
      <c r="F20" s="24"/>
      <c r="G20" s="24"/>
      <c r="H20" s="24"/>
      <c r="I20" s="25"/>
      <c r="J20" s="39" t="s">
        <v>578</v>
      </c>
    </row>
    <row r="21" s="1" customFormat="1" ht="25.5" customHeight="1" spans="1:10">
      <c r="A21" s="14" t="s">
        <v>579</v>
      </c>
      <c r="B21" s="14"/>
      <c r="C21" s="14"/>
      <c r="D21" s="14"/>
      <c r="E21" s="14"/>
      <c r="F21" s="14"/>
      <c r="G21" s="14"/>
      <c r="H21" s="14">
        <v>100</v>
      </c>
      <c r="I21" s="14">
        <f>SUM(I7,I15:I19)</f>
        <v>99.85</v>
      </c>
      <c r="J21" s="40" t="s">
        <v>580</v>
      </c>
    </row>
    <row r="22" s="1" customFormat="1" ht="16.95" customHeight="1"/>
    <row r="23" s="1" customFormat="1" ht="28.95" customHeight="1" spans="1:10">
      <c r="A23" s="33" t="s">
        <v>581</v>
      </c>
      <c r="B23" s="34"/>
      <c r="C23" s="34"/>
      <c r="D23" s="34"/>
      <c r="E23" s="34"/>
      <c r="F23" s="34"/>
      <c r="G23" s="34"/>
      <c r="H23" s="34"/>
      <c r="I23" s="34"/>
      <c r="J23" s="41"/>
    </row>
    <row r="24" s="1" customFormat="1" ht="27" customHeight="1" spans="1:10">
      <c r="A24" s="35" t="s">
        <v>582</v>
      </c>
      <c r="B24" s="35"/>
      <c r="C24" s="35"/>
      <c r="D24" s="35"/>
      <c r="E24" s="35"/>
      <c r="F24" s="35"/>
      <c r="G24" s="35"/>
      <c r="H24" s="35"/>
      <c r="I24" s="35"/>
      <c r="J24" s="35"/>
    </row>
    <row r="25" s="1" customFormat="1" ht="19.05" customHeight="1" spans="1:10">
      <c r="A25" s="35" t="s">
        <v>583</v>
      </c>
      <c r="B25" s="35"/>
      <c r="C25" s="35"/>
      <c r="D25" s="35"/>
      <c r="E25" s="35"/>
      <c r="F25" s="35"/>
      <c r="G25" s="35"/>
      <c r="H25" s="35"/>
      <c r="I25" s="35"/>
      <c r="J25" s="35"/>
    </row>
    <row r="26" s="1" customFormat="1" ht="18" customHeight="1" spans="1:10">
      <c r="A26" s="35" t="s">
        <v>584</v>
      </c>
      <c r="B26" s="35"/>
      <c r="C26" s="35"/>
      <c r="D26" s="35"/>
      <c r="E26" s="35"/>
      <c r="F26" s="35"/>
      <c r="G26" s="35"/>
      <c r="H26" s="35"/>
      <c r="I26" s="35"/>
      <c r="J26" s="35"/>
    </row>
    <row r="27" s="1" customFormat="1" ht="18" customHeight="1" spans="1:10">
      <c r="A27" s="35" t="s">
        <v>585</v>
      </c>
      <c r="B27" s="35"/>
      <c r="C27" s="35"/>
      <c r="D27" s="35"/>
      <c r="E27" s="35"/>
      <c r="F27" s="35"/>
      <c r="G27" s="35"/>
      <c r="H27" s="35"/>
      <c r="I27" s="35"/>
      <c r="J27" s="35"/>
    </row>
    <row r="28" s="5" customFormat="1" ht="18" customHeight="1" spans="1:10">
      <c r="A28" s="35" t="s">
        <v>586</v>
      </c>
      <c r="B28" s="35"/>
      <c r="C28" s="35"/>
      <c r="D28" s="35"/>
      <c r="E28" s="35"/>
      <c r="F28" s="35"/>
      <c r="G28" s="35"/>
      <c r="H28" s="35"/>
      <c r="I28" s="35"/>
      <c r="J28" s="35"/>
    </row>
    <row r="29" s="1" customFormat="1" ht="24" customHeight="1" spans="1:10">
      <c r="A29" s="35" t="s">
        <v>587</v>
      </c>
      <c r="B29" s="35"/>
      <c r="C29" s="35"/>
      <c r="D29" s="35"/>
      <c r="E29" s="35"/>
      <c r="F29" s="35"/>
      <c r="G29" s="35"/>
      <c r="H29" s="35"/>
      <c r="I29" s="35"/>
      <c r="J29" s="35"/>
    </row>
    <row r="30" s="1" customFormat="1" ht="24" customHeight="1" spans="1:10">
      <c r="A30" s="35" t="s">
        <v>588</v>
      </c>
      <c r="B30" s="35"/>
      <c r="C30" s="35"/>
      <c r="D30" s="35"/>
      <c r="E30" s="35"/>
      <c r="F30" s="35"/>
      <c r="G30" s="35"/>
      <c r="H30" s="35"/>
      <c r="I30" s="35"/>
      <c r="J30" s="35"/>
    </row>
    <row r="31" s="1" customFormat="1" ht="24" customHeight="1" spans="1:10">
      <c r="A31" s="35" t="s">
        <v>589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 D16 D17 D18 D19">
      <formula1>"＝,＞,＜,≥,≤"</formula1>
    </dataValidation>
  </dataValidation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V33"/>
  <sheetViews>
    <sheetView workbookViewId="0">
      <selection activeCell="H7" sqref="H7:H8"/>
    </sheetView>
  </sheetViews>
  <sheetFormatPr defaultColWidth="9" defaultRowHeight="14.4"/>
  <cols>
    <col min="1" max="1" width="9" style="6"/>
    <col min="2" max="2" width="11" style="6" customWidth="1"/>
    <col min="3" max="3" width="16.3333333333333" style="6" customWidth="1"/>
    <col min="4" max="4" width="12.6666666666667" style="6" customWidth="1"/>
    <col min="5" max="5" width="12.7777777777778" style="6" customWidth="1"/>
    <col min="6" max="6" width="14" style="6" customWidth="1"/>
    <col min="7" max="9" width="9" style="6"/>
    <col min="10" max="10" width="21.7777777777778"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601</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600000</v>
      </c>
      <c r="E7" s="13">
        <f t="shared" si="0"/>
        <v>600000</v>
      </c>
      <c r="F7" s="13">
        <f t="shared" si="0"/>
        <v>579910.5</v>
      </c>
      <c r="G7" s="14">
        <v>10</v>
      </c>
      <c r="H7" s="15" t="str">
        <f t="shared" ref="H7:H10" si="1">IF(E7&gt;0,ROUND(F7/E7,3)*100&amp;"%","—")</f>
        <v>96.7%</v>
      </c>
      <c r="I7" s="37">
        <f>G7*H7</f>
        <v>9.67</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600000</v>
      </c>
      <c r="E8" s="16">
        <v>600000</v>
      </c>
      <c r="F8" s="16">
        <v>579910.5</v>
      </c>
      <c r="G8" s="9" t="s">
        <v>456</v>
      </c>
      <c r="H8" s="15" t="str">
        <f t="shared" si="1"/>
        <v>96.7%</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165" customHeight="1" spans="1:10">
      <c r="A12" s="9"/>
      <c r="B12" s="19" t="s">
        <v>602</v>
      </c>
      <c r="C12" s="20"/>
      <c r="D12" s="20"/>
      <c r="E12" s="21"/>
      <c r="F12" s="22" t="s">
        <v>603</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604</v>
      </c>
      <c r="D15" s="28" t="s">
        <v>544</v>
      </c>
      <c r="E15" s="26">
        <v>4</v>
      </c>
      <c r="F15" s="26" t="s">
        <v>605</v>
      </c>
      <c r="G15" s="26">
        <v>4</v>
      </c>
      <c r="H15" s="26">
        <v>10</v>
      </c>
      <c r="I15" s="26">
        <v>10</v>
      </c>
      <c r="J15" s="27"/>
    </row>
    <row r="16" s="1" customFormat="1" ht="30" customHeight="1" spans="1:10">
      <c r="A16" s="9"/>
      <c r="B16" s="26" t="s">
        <v>542</v>
      </c>
      <c r="C16" s="26" t="s">
        <v>606</v>
      </c>
      <c r="D16" s="28" t="s">
        <v>547</v>
      </c>
      <c r="E16" s="26">
        <v>2</v>
      </c>
      <c r="F16" s="26" t="s">
        <v>545</v>
      </c>
      <c r="G16" s="26">
        <v>3</v>
      </c>
      <c r="H16" s="26">
        <v>10</v>
      </c>
      <c r="I16" s="26">
        <v>10</v>
      </c>
      <c r="J16" s="27"/>
    </row>
    <row r="17" s="1" customFormat="1" ht="30" customHeight="1" spans="1:10">
      <c r="A17" s="9"/>
      <c r="B17" s="26" t="s">
        <v>555</v>
      </c>
      <c r="C17" s="26" t="s">
        <v>594</v>
      </c>
      <c r="D17" s="28" t="s">
        <v>544</v>
      </c>
      <c r="E17" s="26">
        <v>100</v>
      </c>
      <c r="F17" s="26" t="s">
        <v>557</v>
      </c>
      <c r="G17" s="26">
        <v>100</v>
      </c>
      <c r="H17" s="26">
        <v>10</v>
      </c>
      <c r="I17" s="26">
        <v>10</v>
      </c>
      <c r="J17" s="27"/>
    </row>
    <row r="18" s="1" customFormat="1" ht="60" customHeight="1" spans="1:10">
      <c r="A18" s="9"/>
      <c r="B18" s="26" t="s">
        <v>595</v>
      </c>
      <c r="C18" s="26" t="s">
        <v>607</v>
      </c>
      <c r="D18" s="28" t="s">
        <v>544</v>
      </c>
      <c r="E18" s="26" t="s">
        <v>608</v>
      </c>
      <c r="F18" s="26" t="s">
        <v>598</v>
      </c>
      <c r="G18" s="26" t="s">
        <v>609</v>
      </c>
      <c r="H18" s="26">
        <v>10</v>
      </c>
      <c r="I18" s="26">
        <v>8</v>
      </c>
      <c r="J18" s="38" t="s">
        <v>610</v>
      </c>
    </row>
    <row r="19" s="1" customFormat="1" ht="30" customHeight="1" spans="1:10">
      <c r="A19" s="9"/>
      <c r="B19" s="26" t="s">
        <v>595</v>
      </c>
      <c r="C19" s="26" t="s">
        <v>611</v>
      </c>
      <c r="D19" s="28" t="s">
        <v>544</v>
      </c>
      <c r="E19" s="26" t="s">
        <v>612</v>
      </c>
      <c r="F19" s="29" t="s">
        <v>598</v>
      </c>
      <c r="G19" s="29" t="s">
        <v>613</v>
      </c>
      <c r="H19" s="26">
        <v>10</v>
      </c>
      <c r="I19" s="26">
        <v>10</v>
      </c>
      <c r="J19" s="27"/>
    </row>
    <row r="20" s="1" customFormat="1" ht="33" customHeight="1" spans="1:10">
      <c r="A20" s="9" t="s">
        <v>559</v>
      </c>
      <c r="B20" s="9" t="s">
        <v>560</v>
      </c>
      <c r="C20" s="26" t="s">
        <v>614</v>
      </c>
      <c r="D20" s="28" t="s">
        <v>544</v>
      </c>
      <c r="E20" s="26" t="s">
        <v>615</v>
      </c>
      <c r="F20" s="26" t="s">
        <v>563</v>
      </c>
      <c r="G20" s="26" t="s">
        <v>616</v>
      </c>
      <c r="H20" s="26">
        <v>30</v>
      </c>
      <c r="I20" s="26">
        <v>30</v>
      </c>
      <c r="J20" s="27"/>
    </row>
    <row r="21" s="1" customFormat="1" ht="36" customHeight="1" spans="1:10">
      <c r="A21" s="31" t="s">
        <v>570</v>
      </c>
      <c r="B21" s="32" t="s">
        <v>571</v>
      </c>
      <c r="C21" s="26" t="s">
        <v>617</v>
      </c>
      <c r="D21" s="28" t="s">
        <v>547</v>
      </c>
      <c r="E21" s="26">
        <v>90</v>
      </c>
      <c r="F21" s="26" t="s">
        <v>557</v>
      </c>
      <c r="G21" s="26">
        <v>95</v>
      </c>
      <c r="H21" s="26">
        <v>10</v>
      </c>
      <c r="I21" s="26">
        <v>10</v>
      </c>
      <c r="J21" s="27"/>
    </row>
    <row r="22" s="1" customFormat="1" ht="54" customHeight="1" spans="1:10">
      <c r="A22" s="9" t="s">
        <v>577</v>
      </c>
      <c r="B22" s="9"/>
      <c r="C22" s="9"/>
      <c r="D22" s="23" t="s">
        <v>439</v>
      </c>
      <c r="E22" s="24"/>
      <c r="F22" s="24"/>
      <c r="G22" s="24"/>
      <c r="H22" s="24"/>
      <c r="I22" s="25"/>
      <c r="J22" s="39" t="s">
        <v>578</v>
      </c>
    </row>
    <row r="23" s="1" customFormat="1" ht="25.5" customHeight="1" spans="1:10">
      <c r="A23" s="14" t="s">
        <v>579</v>
      </c>
      <c r="B23" s="14"/>
      <c r="C23" s="14"/>
      <c r="D23" s="14"/>
      <c r="E23" s="14"/>
      <c r="F23" s="14"/>
      <c r="G23" s="14"/>
      <c r="H23" s="14">
        <v>100</v>
      </c>
      <c r="I23" s="14">
        <f>SUM(I7,I15:I21)</f>
        <v>97.67</v>
      </c>
      <c r="J23" s="40" t="s">
        <v>580</v>
      </c>
    </row>
    <row r="24" s="1" customFormat="1" ht="16.95" customHeight="1"/>
    <row r="25" s="1" customFormat="1" ht="28.95" customHeight="1" spans="1:10">
      <c r="A25" s="33" t="s">
        <v>581</v>
      </c>
      <c r="B25" s="34"/>
      <c r="C25" s="34"/>
      <c r="D25" s="34"/>
      <c r="E25" s="34"/>
      <c r="F25" s="34"/>
      <c r="G25" s="34"/>
      <c r="H25" s="34"/>
      <c r="I25" s="34"/>
      <c r="J25" s="41"/>
    </row>
    <row r="26" s="1" customFormat="1" ht="27" customHeight="1" spans="1:10">
      <c r="A26" s="35" t="s">
        <v>582</v>
      </c>
      <c r="B26" s="35"/>
      <c r="C26" s="35"/>
      <c r="D26" s="35"/>
      <c r="E26" s="35"/>
      <c r="F26" s="35"/>
      <c r="G26" s="35"/>
      <c r="H26" s="35"/>
      <c r="I26" s="35"/>
      <c r="J26" s="35"/>
    </row>
    <row r="27" s="1" customFormat="1" ht="19.05" customHeight="1" spans="1:10">
      <c r="A27" s="35" t="s">
        <v>583</v>
      </c>
      <c r="B27" s="35"/>
      <c r="C27" s="35"/>
      <c r="D27" s="35"/>
      <c r="E27" s="35"/>
      <c r="F27" s="35"/>
      <c r="G27" s="35"/>
      <c r="H27" s="35"/>
      <c r="I27" s="35"/>
      <c r="J27" s="35"/>
    </row>
    <row r="28" s="1" customFormat="1" ht="18" customHeight="1" spans="1:10">
      <c r="A28" s="35" t="s">
        <v>584</v>
      </c>
      <c r="B28" s="35"/>
      <c r="C28" s="35"/>
      <c r="D28" s="35"/>
      <c r="E28" s="35"/>
      <c r="F28" s="35"/>
      <c r="G28" s="35"/>
      <c r="H28" s="35"/>
      <c r="I28" s="35"/>
      <c r="J28" s="35"/>
    </row>
    <row r="29" s="1" customFormat="1" ht="18" customHeight="1" spans="1:10">
      <c r="A29" s="35" t="s">
        <v>585</v>
      </c>
      <c r="B29" s="35"/>
      <c r="C29" s="35"/>
      <c r="D29" s="35"/>
      <c r="E29" s="35"/>
      <c r="F29" s="35"/>
      <c r="G29" s="35"/>
      <c r="H29" s="35"/>
      <c r="I29" s="35"/>
      <c r="J29" s="35"/>
    </row>
    <row r="30" s="5" customFormat="1" ht="18" customHeight="1" spans="1:10">
      <c r="A30" s="35" t="s">
        <v>586</v>
      </c>
      <c r="B30" s="35"/>
      <c r="C30" s="35"/>
      <c r="D30" s="35"/>
      <c r="E30" s="35"/>
      <c r="F30" s="35"/>
      <c r="G30" s="35"/>
      <c r="H30" s="35"/>
      <c r="I30" s="35"/>
      <c r="J30" s="35"/>
    </row>
    <row r="31" s="1" customFormat="1" ht="24" customHeight="1" spans="1:10">
      <c r="A31" s="35" t="s">
        <v>587</v>
      </c>
      <c r="B31" s="35"/>
      <c r="C31" s="35"/>
      <c r="D31" s="35"/>
      <c r="E31" s="35"/>
      <c r="F31" s="35"/>
      <c r="G31" s="35"/>
      <c r="H31" s="35"/>
      <c r="I31" s="35"/>
      <c r="J31" s="35"/>
    </row>
    <row r="32" s="1" customFormat="1" ht="24"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9"/>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 D16 D19 D20 D21 D17:D18">
      <formula1>"＝,＞,＜,≥,≤"</formula1>
    </dataValidation>
  </dataValidation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IV33"/>
  <sheetViews>
    <sheetView workbookViewId="0">
      <selection activeCell="H7" sqref="H7:H8"/>
    </sheetView>
  </sheetViews>
  <sheetFormatPr defaultColWidth="9" defaultRowHeight="14.4"/>
  <cols>
    <col min="1" max="1" width="9" style="6"/>
    <col min="2" max="2" width="11.6666666666667" style="6" customWidth="1"/>
    <col min="3" max="3" width="15.8888888888889" style="6" customWidth="1"/>
    <col min="4" max="4" width="14.4444444444444" style="6" customWidth="1"/>
    <col min="5" max="5" width="14.1111111111111" style="6" customWidth="1"/>
    <col min="6" max="6" width="14.3333333333333" style="6" customWidth="1"/>
    <col min="7" max="9" width="9" style="6"/>
    <col min="10" max="10" width="23.2222222222222"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618</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300000</v>
      </c>
      <c r="E7" s="13">
        <f t="shared" si="0"/>
        <v>300000</v>
      </c>
      <c r="F7" s="13">
        <f t="shared" si="0"/>
        <v>295100.98</v>
      </c>
      <c r="G7" s="14">
        <v>10</v>
      </c>
      <c r="H7" s="15" t="str">
        <f t="shared" ref="H7:H10" si="1">IF(E7&gt;0,ROUND(F7/E7,3)*100&amp;"%","—")</f>
        <v>98.4%</v>
      </c>
      <c r="I7" s="37">
        <f>G7*H7</f>
        <v>9.84</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300000</v>
      </c>
      <c r="E8" s="16">
        <v>300000</v>
      </c>
      <c r="F8" s="16">
        <v>295100.98</v>
      </c>
      <c r="G8" s="9" t="s">
        <v>456</v>
      </c>
      <c r="H8" s="15" t="str">
        <f t="shared" si="1"/>
        <v>98.4%</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126" customHeight="1" spans="1:10">
      <c r="A12" s="9"/>
      <c r="B12" s="19" t="s">
        <v>619</v>
      </c>
      <c r="C12" s="20"/>
      <c r="D12" s="20"/>
      <c r="E12" s="21"/>
      <c r="F12" s="22" t="s">
        <v>620</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621</v>
      </c>
      <c r="D15" s="28" t="s">
        <v>544</v>
      </c>
      <c r="E15" s="26">
        <v>2</v>
      </c>
      <c r="F15" s="26" t="s">
        <v>545</v>
      </c>
      <c r="G15" s="26">
        <v>2</v>
      </c>
      <c r="H15" s="26">
        <v>10</v>
      </c>
      <c r="I15" s="26">
        <v>10</v>
      </c>
      <c r="J15" s="27"/>
    </row>
    <row r="16" s="1" customFormat="1" ht="30" customHeight="1" spans="1:10">
      <c r="A16" s="9"/>
      <c r="B16" s="26" t="s">
        <v>542</v>
      </c>
      <c r="C16" s="26" t="s">
        <v>622</v>
      </c>
      <c r="D16" s="28" t="s">
        <v>547</v>
      </c>
      <c r="E16" s="26">
        <v>5</v>
      </c>
      <c r="F16" s="26" t="s">
        <v>605</v>
      </c>
      <c r="G16" s="26">
        <v>20</v>
      </c>
      <c r="H16" s="26">
        <v>10</v>
      </c>
      <c r="I16" s="26">
        <v>10</v>
      </c>
      <c r="J16" s="27"/>
    </row>
    <row r="17" s="1" customFormat="1" ht="30" customHeight="1" spans="1:10">
      <c r="A17" s="9"/>
      <c r="B17" s="26" t="s">
        <v>555</v>
      </c>
      <c r="C17" s="26" t="s">
        <v>623</v>
      </c>
      <c r="D17" s="28" t="s">
        <v>547</v>
      </c>
      <c r="E17" s="26">
        <v>1</v>
      </c>
      <c r="F17" s="26" t="s">
        <v>545</v>
      </c>
      <c r="G17" s="26">
        <v>2</v>
      </c>
      <c r="H17" s="26">
        <v>10</v>
      </c>
      <c r="I17" s="26">
        <v>10</v>
      </c>
      <c r="J17" s="27"/>
    </row>
    <row r="18" s="1" customFormat="1" ht="30" customHeight="1" spans="1:10">
      <c r="A18" s="9"/>
      <c r="B18" s="26" t="s">
        <v>555</v>
      </c>
      <c r="C18" s="26" t="s">
        <v>624</v>
      </c>
      <c r="D18" s="28" t="s">
        <v>547</v>
      </c>
      <c r="E18" s="26">
        <v>100</v>
      </c>
      <c r="F18" s="26" t="s">
        <v>625</v>
      </c>
      <c r="G18" s="26">
        <v>250</v>
      </c>
      <c r="H18" s="26">
        <v>10</v>
      </c>
      <c r="I18" s="26">
        <v>10</v>
      </c>
      <c r="J18" s="38"/>
    </row>
    <row r="19" s="1" customFormat="1" ht="30" customHeight="1" spans="1:10">
      <c r="A19" s="9"/>
      <c r="B19" s="26" t="s">
        <v>595</v>
      </c>
      <c r="C19" s="26" t="s">
        <v>626</v>
      </c>
      <c r="D19" s="28" t="s">
        <v>544</v>
      </c>
      <c r="E19" s="26" t="s">
        <v>627</v>
      </c>
      <c r="F19" s="29" t="s">
        <v>598</v>
      </c>
      <c r="G19" s="29" t="s">
        <v>628</v>
      </c>
      <c r="H19" s="26">
        <v>10</v>
      </c>
      <c r="I19" s="26">
        <v>8</v>
      </c>
      <c r="J19" s="38" t="s">
        <v>629</v>
      </c>
    </row>
    <row r="20" s="1" customFormat="1" ht="30" customHeight="1" spans="1:10">
      <c r="A20" s="9" t="s">
        <v>559</v>
      </c>
      <c r="B20" s="9" t="s">
        <v>560</v>
      </c>
      <c r="C20" s="26" t="s">
        <v>630</v>
      </c>
      <c r="D20" s="28" t="s">
        <v>544</v>
      </c>
      <c r="E20" s="26" t="s">
        <v>631</v>
      </c>
      <c r="F20" s="26" t="s">
        <v>563</v>
      </c>
      <c r="G20" s="26" t="s">
        <v>632</v>
      </c>
      <c r="H20" s="26">
        <v>30</v>
      </c>
      <c r="I20" s="26">
        <v>30</v>
      </c>
      <c r="J20" s="38"/>
    </row>
    <row r="21" s="1" customFormat="1" ht="30" customHeight="1" spans="1:10">
      <c r="A21" s="31" t="s">
        <v>570</v>
      </c>
      <c r="B21" s="32" t="s">
        <v>571</v>
      </c>
      <c r="C21" s="26" t="s">
        <v>633</v>
      </c>
      <c r="D21" s="28" t="s">
        <v>547</v>
      </c>
      <c r="E21" s="26" t="s">
        <v>634</v>
      </c>
      <c r="F21" s="26" t="s">
        <v>557</v>
      </c>
      <c r="G21" s="26">
        <v>85</v>
      </c>
      <c r="H21" s="26">
        <v>10</v>
      </c>
      <c r="I21" s="26">
        <v>10</v>
      </c>
      <c r="J21" s="27"/>
    </row>
    <row r="22" s="1" customFormat="1" ht="54" customHeight="1" spans="1:10">
      <c r="A22" s="9" t="s">
        <v>577</v>
      </c>
      <c r="B22" s="9"/>
      <c r="C22" s="9"/>
      <c r="D22" s="23" t="s">
        <v>439</v>
      </c>
      <c r="E22" s="24"/>
      <c r="F22" s="24"/>
      <c r="G22" s="24"/>
      <c r="H22" s="24"/>
      <c r="I22" s="25"/>
      <c r="J22" s="39" t="s">
        <v>578</v>
      </c>
    </row>
    <row r="23" s="1" customFormat="1" ht="25.5" customHeight="1" spans="1:10">
      <c r="A23" s="14" t="s">
        <v>579</v>
      </c>
      <c r="B23" s="14"/>
      <c r="C23" s="14"/>
      <c r="D23" s="14"/>
      <c r="E23" s="14"/>
      <c r="F23" s="14"/>
      <c r="G23" s="14"/>
      <c r="H23" s="14">
        <v>100</v>
      </c>
      <c r="I23" s="14">
        <f>SUM(I7,I15:I21)</f>
        <v>97.84</v>
      </c>
      <c r="J23" s="40" t="s">
        <v>580</v>
      </c>
    </row>
    <row r="24" s="1" customFormat="1" ht="16.95" customHeight="1"/>
    <row r="25" s="1" customFormat="1" ht="28.95" customHeight="1" spans="1:10">
      <c r="A25" s="33" t="s">
        <v>581</v>
      </c>
      <c r="B25" s="34"/>
      <c r="C25" s="34"/>
      <c r="D25" s="34"/>
      <c r="E25" s="34"/>
      <c r="F25" s="34"/>
      <c r="G25" s="34"/>
      <c r="H25" s="34"/>
      <c r="I25" s="34"/>
      <c r="J25" s="41"/>
    </row>
    <row r="26" s="1" customFormat="1" ht="27" customHeight="1" spans="1:10">
      <c r="A26" s="35" t="s">
        <v>582</v>
      </c>
      <c r="B26" s="35"/>
      <c r="C26" s="35"/>
      <c r="D26" s="35"/>
      <c r="E26" s="35"/>
      <c r="F26" s="35"/>
      <c r="G26" s="35"/>
      <c r="H26" s="35"/>
      <c r="I26" s="35"/>
      <c r="J26" s="35"/>
    </row>
    <row r="27" s="1" customFormat="1" ht="19.05" customHeight="1" spans="1:10">
      <c r="A27" s="35" t="s">
        <v>583</v>
      </c>
      <c r="B27" s="35"/>
      <c r="C27" s="35"/>
      <c r="D27" s="35"/>
      <c r="E27" s="35"/>
      <c r="F27" s="35"/>
      <c r="G27" s="35"/>
      <c r="H27" s="35"/>
      <c r="I27" s="35"/>
      <c r="J27" s="35"/>
    </row>
    <row r="28" s="1" customFormat="1" ht="18" customHeight="1" spans="1:10">
      <c r="A28" s="35" t="s">
        <v>584</v>
      </c>
      <c r="B28" s="35"/>
      <c r="C28" s="35"/>
      <c r="D28" s="35"/>
      <c r="E28" s="35"/>
      <c r="F28" s="35"/>
      <c r="G28" s="35"/>
      <c r="H28" s="35"/>
      <c r="I28" s="35"/>
      <c r="J28" s="35"/>
    </row>
    <row r="29" s="1" customFormat="1" ht="18" customHeight="1" spans="1:10">
      <c r="A29" s="35" t="s">
        <v>585</v>
      </c>
      <c r="B29" s="35"/>
      <c r="C29" s="35"/>
      <c r="D29" s="35"/>
      <c r="E29" s="35"/>
      <c r="F29" s="35"/>
      <c r="G29" s="35"/>
      <c r="H29" s="35"/>
      <c r="I29" s="35"/>
      <c r="J29" s="35"/>
    </row>
    <row r="30" s="5" customFormat="1" ht="18" customHeight="1" spans="1:10">
      <c r="A30" s="35" t="s">
        <v>586</v>
      </c>
      <c r="B30" s="35"/>
      <c r="C30" s="35"/>
      <c r="D30" s="35"/>
      <c r="E30" s="35"/>
      <c r="F30" s="35"/>
      <c r="G30" s="35"/>
      <c r="H30" s="35"/>
      <c r="I30" s="35"/>
      <c r="J30" s="35"/>
    </row>
    <row r="31" s="1" customFormat="1" ht="24" customHeight="1" spans="1:10">
      <c r="A31" s="35" t="s">
        <v>587</v>
      </c>
      <c r="B31" s="35"/>
      <c r="C31" s="35"/>
      <c r="D31" s="35"/>
      <c r="E31" s="35"/>
      <c r="F31" s="35"/>
      <c r="G31" s="35"/>
      <c r="H31" s="35"/>
      <c r="I31" s="35"/>
      <c r="J31" s="35"/>
    </row>
    <row r="32" s="1" customFormat="1" ht="24"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9"/>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 D16 D19 D20 D21 D17:D18">
      <formula1>"＝,＞,＜,≥,≤"</formula1>
    </dataValidation>
  </dataValidation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IV30"/>
  <sheetViews>
    <sheetView workbookViewId="0">
      <selection activeCell="H7" sqref="H7:H8"/>
    </sheetView>
  </sheetViews>
  <sheetFormatPr defaultColWidth="9" defaultRowHeight="14.4"/>
  <cols>
    <col min="1" max="1" width="9" style="6"/>
    <col min="2" max="2" width="10.6666666666667" style="6" customWidth="1"/>
    <col min="3" max="3" width="16.2222222222222" style="6" customWidth="1"/>
    <col min="4" max="4" width="13.8888888888889" style="6" customWidth="1"/>
    <col min="5" max="5" width="15.7777777777778" style="6" customWidth="1"/>
    <col min="6" max="6" width="14.2222222222222" style="6" customWidth="1"/>
    <col min="7" max="7" width="9.88888888888889" style="6" customWidth="1"/>
    <col min="8" max="9" width="9" style="6"/>
    <col min="10" max="10" width="10.3333333333333"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635</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130000</v>
      </c>
      <c r="E7" s="13">
        <f t="shared" si="0"/>
        <v>130000</v>
      </c>
      <c r="F7" s="13">
        <f t="shared" si="0"/>
        <v>107016.98</v>
      </c>
      <c r="G7" s="14">
        <v>10</v>
      </c>
      <c r="H7" s="15" t="str">
        <f t="shared" ref="H7:H10" si="1">IF(E7&gt;0,ROUND(F7/E7,3)*100&amp;"%","—")</f>
        <v>82.3%</v>
      </c>
      <c r="I7" s="37">
        <f>G7*H7</f>
        <v>8.23</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130000</v>
      </c>
      <c r="E8" s="16">
        <v>130000</v>
      </c>
      <c r="F8" s="16">
        <v>107016.98</v>
      </c>
      <c r="G8" s="9" t="s">
        <v>456</v>
      </c>
      <c r="H8" s="15" t="str">
        <f t="shared" si="1"/>
        <v>82.3%</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100.95" customHeight="1" spans="1:10">
      <c r="A12" s="9"/>
      <c r="B12" s="19" t="s">
        <v>636</v>
      </c>
      <c r="C12" s="20"/>
      <c r="D12" s="20"/>
      <c r="E12" s="21"/>
      <c r="F12" s="22" t="s">
        <v>637</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4.05" customHeight="1" spans="1:10">
      <c r="A15" s="9" t="s">
        <v>541</v>
      </c>
      <c r="B15" s="26" t="s">
        <v>542</v>
      </c>
      <c r="C15" s="26" t="s">
        <v>638</v>
      </c>
      <c r="D15" s="28" t="s">
        <v>544</v>
      </c>
      <c r="E15" s="26" t="s">
        <v>639</v>
      </c>
      <c r="F15" s="26" t="s">
        <v>640</v>
      </c>
      <c r="G15" s="26">
        <v>16</v>
      </c>
      <c r="H15" s="26">
        <v>25</v>
      </c>
      <c r="I15" s="26">
        <v>25</v>
      </c>
      <c r="J15" s="27"/>
    </row>
    <row r="16" s="1" customFormat="1" ht="31.95" customHeight="1" spans="1:10">
      <c r="A16" s="9"/>
      <c r="B16" s="26" t="s">
        <v>555</v>
      </c>
      <c r="C16" s="26" t="s">
        <v>641</v>
      </c>
      <c r="D16" s="28" t="s">
        <v>544</v>
      </c>
      <c r="E16" s="26">
        <v>100</v>
      </c>
      <c r="F16" s="26" t="s">
        <v>557</v>
      </c>
      <c r="G16" s="26">
        <v>100</v>
      </c>
      <c r="H16" s="26">
        <v>25</v>
      </c>
      <c r="I16" s="26">
        <v>25</v>
      </c>
      <c r="J16" s="27"/>
    </row>
    <row r="17" s="1" customFormat="1" ht="33" customHeight="1" spans="1:10">
      <c r="A17" s="9" t="s">
        <v>559</v>
      </c>
      <c r="B17" s="9" t="s">
        <v>560</v>
      </c>
      <c r="C17" s="26" t="s">
        <v>642</v>
      </c>
      <c r="D17" s="28" t="s">
        <v>544</v>
      </c>
      <c r="E17" s="26" t="s">
        <v>643</v>
      </c>
      <c r="F17" s="26" t="s">
        <v>563</v>
      </c>
      <c r="G17" s="26" t="s">
        <v>644</v>
      </c>
      <c r="H17" s="26">
        <v>30</v>
      </c>
      <c r="I17" s="26">
        <v>30</v>
      </c>
      <c r="J17" s="38"/>
    </row>
    <row r="18" s="1" customFormat="1" ht="36" customHeight="1" spans="1:10">
      <c r="A18" s="31" t="s">
        <v>570</v>
      </c>
      <c r="B18" s="32" t="s">
        <v>571</v>
      </c>
      <c r="C18" s="26" t="s">
        <v>645</v>
      </c>
      <c r="D18" s="28" t="s">
        <v>547</v>
      </c>
      <c r="E18" s="26">
        <v>90</v>
      </c>
      <c r="F18" s="26" t="s">
        <v>557</v>
      </c>
      <c r="G18" s="26">
        <v>95</v>
      </c>
      <c r="H18" s="26">
        <v>10</v>
      </c>
      <c r="I18" s="26">
        <v>10</v>
      </c>
      <c r="J18" s="27"/>
    </row>
    <row r="19" s="1" customFormat="1" ht="54" customHeight="1" spans="1:10">
      <c r="A19" s="9" t="s">
        <v>577</v>
      </c>
      <c r="B19" s="9"/>
      <c r="C19" s="9"/>
      <c r="D19" s="23" t="s">
        <v>439</v>
      </c>
      <c r="E19" s="24"/>
      <c r="F19" s="24"/>
      <c r="G19" s="24"/>
      <c r="H19" s="24"/>
      <c r="I19" s="25"/>
      <c r="J19" s="39" t="s">
        <v>578</v>
      </c>
    </row>
    <row r="20" s="1" customFormat="1" ht="25.5" customHeight="1" spans="1:10">
      <c r="A20" s="14" t="s">
        <v>579</v>
      </c>
      <c r="B20" s="14"/>
      <c r="C20" s="14"/>
      <c r="D20" s="14"/>
      <c r="E20" s="14"/>
      <c r="F20" s="14"/>
      <c r="G20" s="14"/>
      <c r="H20" s="14">
        <v>100</v>
      </c>
      <c r="I20" s="14">
        <f>SUM(I7,I15:I18)</f>
        <v>98.23</v>
      </c>
      <c r="J20" s="40" t="s">
        <v>580</v>
      </c>
    </row>
    <row r="21" s="1" customFormat="1" ht="16.95" customHeight="1"/>
    <row r="22" s="1" customFormat="1" ht="28.95" customHeight="1" spans="1:10">
      <c r="A22" s="33" t="s">
        <v>581</v>
      </c>
      <c r="B22" s="34"/>
      <c r="C22" s="34"/>
      <c r="D22" s="34"/>
      <c r="E22" s="34"/>
      <c r="F22" s="34"/>
      <c r="G22" s="34"/>
      <c r="H22" s="34"/>
      <c r="I22" s="34"/>
      <c r="J22" s="41"/>
    </row>
    <row r="23" s="1" customFormat="1" ht="27" customHeight="1" spans="1:10">
      <c r="A23" s="35" t="s">
        <v>582</v>
      </c>
      <c r="B23" s="35"/>
      <c r="C23" s="35"/>
      <c r="D23" s="35"/>
      <c r="E23" s="35"/>
      <c r="F23" s="35"/>
      <c r="G23" s="35"/>
      <c r="H23" s="35"/>
      <c r="I23" s="35"/>
      <c r="J23" s="35"/>
    </row>
    <row r="24" s="1" customFormat="1" ht="19.05" customHeight="1" spans="1:10">
      <c r="A24" s="35" t="s">
        <v>583</v>
      </c>
      <c r="B24" s="35"/>
      <c r="C24" s="35"/>
      <c r="D24" s="35"/>
      <c r="E24" s="35"/>
      <c r="F24" s="35"/>
      <c r="G24" s="35"/>
      <c r="H24" s="35"/>
      <c r="I24" s="35"/>
      <c r="J24" s="35"/>
    </row>
    <row r="25" s="1" customFormat="1" ht="18" customHeight="1" spans="1:10">
      <c r="A25" s="35" t="s">
        <v>584</v>
      </c>
      <c r="B25" s="35"/>
      <c r="C25" s="35"/>
      <c r="D25" s="35"/>
      <c r="E25" s="35"/>
      <c r="F25" s="35"/>
      <c r="G25" s="35"/>
      <c r="H25" s="35"/>
      <c r="I25" s="35"/>
      <c r="J25" s="35"/>
    </row>
    <row r="26" s="1" customFormat="1" ht="18" customHeight="1" spans="1:10">
      <c r="A26" s="35" t="s">
        <v>585</v>
      </c>
      <c r="B26" s="35"/>
      <c r="C26" s="35"/>
      <c r="D26" s="35"/>
      <c r="E26" s="35"/>
      <c r="F26" s="35"/>
      <c r="G26" s="35"/>
      <c r="H26" s="35"/>
      <c r="I26" s="35"/>
      <c r="J26" s="35"/>
    </row>
    <row r="27" s="5" customFormat="1" ht="18" customHeight="1" spans="1:10">
      <c r="A27" s="35" t="s">
        <v>586</v>
      </c>
      <c r="B27" s="35"/>
      <c r="C27" s="35"/>
      <c r="D27" s="35"/>
      <c r="E27" s="35"/>
      <c r="F27" s="35"/>
      <c r="G27" s="35"/>
      <c r="H27" s="35"/>
      <c r="I27" s="35"/>
      <c r="J27" s="35"/>
    </row>
    <row r="28" s="1" customFormat="1" ht="24" customHeight="1" spans="1:10">
      <c r="A28" s="35" t="s">
        <v>587</v>
      </c>
      <c r="B28" s="35"/>
      <c r="C28" s="35"/>
      <c r="D28" s="35"/>
      <c r="E28" s="35"/>
      <c r="F28" s="35"/>
      <c r="G28" s="35"/>
      <c r="H28" s="35"/>
      <c r="I28" s="35"/>
      <c r="J28" s="35"/>
    </row>
    <row r="29" s="1" customFormat="1" ht="24" customHeight="1" spans="1:10">
      <c r="A29" s="35" t="s">
        <v>588</v>
      </c>
      <c r="B29" s="35"/>
      <c r="C29" s="35"/>
      <c r="D29" s="35"/>
      <c r="E29" s="35"/>
      <c r="F29" s="35"/>
      <c r="G29" s="35"/>
      <c r="H29" s="35"/>
      <c r="I29" s="35"/>
      <c r="J29" s="35"/>
    </row>
    <row r="30" s="1" customFormat="1" ht="24" customHeight="1" spans="1:10">
      <c r="A30" s="35" t="s">
        <v>589</v>
      </c>
      <c r="B30" s="35"/>
      <c r="C30" s="35"/>
      <c r="D30" s="35"/>
      <c r="E30" s="35"/>
      <c r="F30" s="35"/>
      <c r="G30" s="35"/>
      <c r="H30" s="35"/>
      <c r="I30" s="35"/>
      <c r="J30"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I19"/>
    <mergeCell ref="A20:G20"/>
    <mergeCell ref="A23:J23"/>
    <mergeCell ref="A24:J24"/>
    <mergeCell ref="A25:J25"/>
    <mergeCell ref="A26:J26"/>
    <mergeCell ref="A27:J27"/>
    <mergeCell ref="A28:J28"/>
    <mergeCell ref="A29:J29"/>
    <mergeCell ref="A30:J30"/>
    <mergeCell ref="A11:A12"/>
    <mergeCell ref="A15:A16"/>
    <mergeCell ref="G13:G14"/>
    <mergeCell ref="H13:H14"/>
    <mergeCell ref="I13:I14"/>
    <mergeCell ref="J13:J14"/>
    <mergeCell ref="A6:B10"/>
  </mergeCells>
  <dataValidations count="2">
    <dataValidation type="list" allowBlank="1" showInputMessage="1" sqref="J20">
      <formula1>"优,良,中,差"</formula1>
    </dataValidation>
    <dataValidation type="list" allowBlank="1" showInputMessage="1" sqref="D15 D16 D17 D18">
      <formula1>"＝,＞,＜,≥,≤"</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IV33"/>
  <sheetViews>
    <sheetView workbookViewId="0">
      <selection activeCell="H7" sqref="H7:H8"/>
    </sheetView>
  </sheetViews>
  <sheetFormatPr defaultColWidth="9" defaultRowHeight="14.4"/>
  <cols>
    <col min="1" max="1" width="9" style="6"/>
    <col min="2" max="2" width="13" style="6" customWidth="1"/>
    <col min="3" max="3" width="16.3333333333333" style="6" customWidth="1"/>
    <col min="4" max="4" width="13.3333333333333" style="6" customWidth="1"/>
    <col min="5" max="5" width="13.8888888888889" style="6" customWidth="1"/>
    <col min="6" max="6" width="14.2222222222222" style="6" customWidth="1"/>
    <col min="7" max="9" width="9" style="6"/>
    <col min="10" max="10" width="10.3333333333333"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646</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432000</v>
      </c>
      <c r="E7" s="13">
        <f t="shared" si="0"/>
        <v>432000</v>
      </c>
      <c r="F7" s="13">
        <f t="shared" si="0"/>
        <v>420995</v>
      </c>
      <c r="G7" s="14">
        <v>10</v>
      </c>
      <c r="H7" s="15" t="str">
        <f t="shared" ref="H7:H10" si="1">IF(E7&gt;0,ROUND(F7/E7,3)*100&amp;"%","—")</f>
        <v>97.5%</v>
      </c>
      <c r="I7" s="37">
        <f>G7*H7</f>
        <v>9.75</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432000</v>
      </c>
      <c r="E8" s="16">
        <v>432000</v>
      </c>
      <c r="F8" s="16">
        <v>420995</v>
      </c>
      <c r="G8" s="9" t="s">
        <v>456</v>
      </c>
      <c r="H8" s="15" t="str">
        <f t="shared" si="1"/>
        <v>97.5%</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81" customHeight="1" spans="1:10">
      <c r="A12" s="9"/>
      <c r="B12" s="19" t="s">
        <v>647</v>
      </c>
      <c r="C12" s="20"/>
      <c r="D12" s="20"/>
      <c r="E12" s="21"/>
      <c r="F12" s="22" t="s">
        <v>648</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649</v>
      </c>
      <c r="D15" s="28" t="s">
        <v>544</v>
      </c>
      <c r="E15" s="26">
        <v>32</v>
      </c>
      <c r="F15" s="26" t="s">
        <v>640</v>
      </c>
      <c r="G15" s="26">
        <v>32</v>
      </c>
      <c r="H15" s="26">
        <v>15</v>
      </c>
      <c r="I15" s="26">
        <v>15</v>
      </c>
      <c r="J15" s="27"/>
    </row>
    <row r="16" s="1" customFormat="1" ht="30" customHeight="1" spans="1:10">
      <c r="A16" s="9"/>
      <c r="B16" s="26" t="s">
        <v>542</v>
      </c>
      <c r="C16" s="26" t="s">
        <v>650</v>
      </c>
      <c r="D16" s="28" t="s">
        <v>544</v>
      </c>
      <c r="E16" s="26">
        <v>4</v>
      </c>
      <c r="F16" s="26" t="s">
        <v>605</v>
      </c>
      <c r="G16" s="26">
        <v>4</v>
      </c>
      <c r="H16" s="26">
        <v>15</v>
      </c>
      <c r="I16" s="26">
        <v>15</v>
      </c>
      <c r="J16" s="27"/>
    </row>
    <row r="17" s="1" customFormat="1" ht="30" customHeight="1" spans="1:10">
      <c r="A17" s="9"/>
      <c r="B17" s="26" t="s">
        <v>555</v>
      </c>
      <c r="C17" s="26" t="s">
        <v>651</v>
      </c>
      <c r="D17" s="28" t="s">
        <v>544</v>
      </c>
      <c r="E17" s="26">
        <v>100</v>
      </c>
      <c r="F17" s="26" t="s">
        <v>557</v>
      </c>
      <c r="G17" s="26">
        <v>100</v>
      </c>
      <c r="H17" s="26">
        <v>10</v>
      </c>
      <c r="I17" s="26">
        <v>10</v>
      </c>
      <c r="J17" s="38"/>
    </row>
    <row r="18" s="1" customFormat="1" ht="30" customHeight="1" spans="1:10">
      <c r="A18" s="9"/>
      <c r="B18" s="26" t="s">
        <v>595</v>
      </c>
      <c r="C18" s="26" t="s">
        <v>652</v>
      </c>
      <c r="D18" s="28" t="s">
        <v>544</v>
      </c>
      <c r="E18" s="26" t="s">
        <v>653</v>
      </c>
      <c r="F18" s="26" t="s">
        <v>598</v>
      </c>
      <c r="G18" s="29">
        <v>45308</v>
      </c>
      <c r="H18" s="26">
        <v>10</v>
      </c>
      <c r="I18" s="26">
        <v>10</v>
      </c>
      <c r="J18" s="38"/>
    </row>
    <row r="19" s="1" customFormat="1" ht="30" customHeight="1" spans="1:10">
      <c r="A19" s="9" t="s">
        <v>559</v>
      </c>
      <c r="B19" s="9" t="s">
        <v>560</v>
      </c>
      <c r="C19" s="26" t="s">
        <v>654</v>
      </c>
      <c r="D19" s="28" t="s">
        <v>544</v>
      </c>
      <c r="E19" s="26">
        <v>100</v>
      </c>
      <c r="F19" s="26" t="s">
        <v>557</v>
      </c>
      <c r="G19" s="26">
        <v>100</v>
      </c>
      <c r="H19" s="26">
        <v>30</v>
      </c>
      <c r="I19" s="26">
        <v>30</v>
      </c>
      <c r="J19" s="38"/>
    </row>
    <row r="20" s="1" customFormat="1" ht="30" customHeight="1" spans="1:10">
      <c r="A20" s="31" t="s">
        <v>570</v>
      </c>
      <c r="B20" s="32" t="s">
        <v>571</v>
      </c>
      <c r="C20" s="26" t="s">
        <v>655</v>
      </c>
      <c r="D20" s="28" t="s">
        <v>547</v>
      </c>
      <c r="E20" s="26">
        <v>90</v>
      </c>
      <c r="F20" s="26" t="s">
        <v>557</v>
      </c>
      <c r="G20" s="26">
        <v>100</v>
      </c>
      <c r="H20" s="26">
        <v>5</v>
      </c>
      <c r="I20" s="26">
        <v>5</v>
      </c>
      <c r="J20" s="38"/>
    </row>
    <row r="21" s="1" customFormat="1" ht="30" customHeight="1" spans="1:10">
      <c r="A21" s="45"/>
      <c r="B21" s="32" t="s">
        <v>571</v>
      </c>
      <c r="C21" s="26" t="s">
        <v>617</v>
      </c>
      <c r="D21" s="28" t="s">
        <v>547</v>
      </c>
      <c r="E21" s="26">
        <v>90</v>
      </c>
      <c r="F21" s="26" t="s">
        <v>557</v>
      </c>
      <c r="G21" s="26">
        <v>95</v>
      </c>
      <c r="H21" s="26">
        <v>5</v>
      </c>
      <c r="I21" s="26">
        <v>5</v>
      </c>
      <c r="J21" s="27"/>
    </row>
    <row r="22" s="1" customFormat="1" ht="54" customHeight="1" spans="1:10">
      <c r="A22" s="9" t="s">
        <v>577</v>
      </c>
      <c r="B22" s="9"/>
      <c r="C22" s="9"/>
      <c r="D22" s="23" t="s">
        <v>439</v>
      </c>
      <c r="E22" s="24"/>
      <c r="F22" s="24"/>
      <c r="G22" s="24"/>
      <c r="H22" s="24"/>
      <c r="I22" s="25"/>
      <c r="J22" s="39" t="s">
        <v>578</v>
      </c>
    </row>
    <row r="23" s="1" customFormat="1" ht="25.5" customHeight="1" spans="1:10">
      <c r="A23" s="14" t="s">
        <v>579</v>
      </c>
      <c r="B23" s="14"/>
      <c r="C23" s="14"/>
      <c r="D23" s="14"/>
      <c r="E23" s="14"/>
      <c r="F23" s="14"/>
      <c r="G23" s="14"/>
      <c r="H23" s="14">
        <v>100</v>
      </c>
      <c r="I23" s="14">
        <f>SUM(I7,I15:I21)</f>
        <v>99.75</v>
      </c>
      <c r="J23" s="40" t="s">
        <v>580</v>
      </c>
    </row>
    <row r="24" s="1" customFormat="1" ht="16.95" customHeight="1"/>
    <row r="25" s="1" customFormat="1" ht="28.95" customHeight="1" spans="1:10">
      <c r="A25" s="33" t="s">
        <v>581</v>
      </c>
      <c r="B25" s="34"/>
      <c r="C25" s="34"/>
      <c r="D25" s="34"/>
      <c r="E25" s="34"/>
      <c r="F25" s="34"/>
      <c r="G25" s="34"/>
      <c r="H25" s="34"/>
      <c r="I25" s="34"/>
      <c r="J25" s="41"/>
    </row>
    <row r="26" s="1" customFormat="1" ht="27" customHeight="1" spans="1:10">
      <c r="A26" s="35" t="s">
        <v>582</v>
      </c>
      <c r="B26" s="35"/>
      <c r="C26" s="35"/>
      <c r="D26" s="35"/>
      <c r="E26" s="35"/>
      <c r="F26" s="35"/>
      <c r="G26" s="35"/>
      <c r="H26" s="35"/>
      <c r="I26" s="35"/>
      <c r="J26" s="35"/>
    </row>
    <row r="27" s="1" customFormat="1" ht="19.05" customHeight="1" spans="1:10">
      <c r="A27" s="35" t="s">
        <v>583</v>
      </c>
      <c r="B27" s="35"/>
      <c r="C27" s="35"/>
      <c r="D27" s="35"/>
      <c r="E27" s="35"/>
      <c r="F27" s="35"/>
      <c r="G27" s="35"/>
      <c r="H27" s="35"/>
      <c r="I27" s="35"/>
      <c r="J27" s="35"/>
    </row>
    <row r="28" s="1" customFormat="1" ht="18" customHeight="1" spans="1:10">
      <c r="A28" s="35" t="s">
        <v>584</v>
      </c>
      <c r="B28" s="35"/>
      <c r="C28" s="35"/>
      <c r="D28" s="35"/>
      <c r="E28" s="35"/>
      <c r="F28" s="35"/>
      <c r="G28" s="35"/>
      <c r="H28" s="35"/>
      <c r="I28" s="35"/>
      <c r="J28" s="35"/>
    </row>
    <row r="29" s="1" customFormat="1" ht="18" customHeight="1" spans="1:10">
      <c r="A29" s="35" t="s">
        <v>585</v>
      </c>
      <c r="B29" s="35"/>
      <c r="C29" s="35"/>
      <c r="D29" s="35"/>
      <c r="E29" s="35"/>
      <c r="F29" s="35"/>
      <c r="G29" s="35"/>
      <c r="H29" s="35"/>
      <c r="I29" s="35"/>
      <c r="J29" s="35"/>
    </row>
    <row r="30" s="5" customFormat="1" ht="18" customHeight="1" spans="1:10">
      <c r="A30" s="35" t="s">
        <v>586</v>
      </c>
      <c r="B30" s="35"/>
      <c r="C30" s="35"/>
      <c r="D30" s="35"/>
      <c r="E30" s="35"/>
      <c r="F30" s="35"/>
      <c r="G30" s="35"/>
      <c r="H30" s="35"/>
      <c r="I30" s="35"/>
      <c r="J30" s="35"/>
    </row>
    <row r="31" s="1" customFormat="1" ht="24" customHeight="1" spans="1:10">
      <c r="A31" s="35" t="s">
        <v>587</v>
      </c>
      <c r="B31" s="35"/>
      <c r="C31" s="35"/>
      <c r="D31" s="35"/>
      <c r="E31" s="35"/>
      <c r="F31" s="35"/>
      <c r="G31" s="35"/>
      <c r="H31" s="35"/>
      <c r="I31" s="35"/>
      <c r="J31" s="35"/>
    </row>
    <row r="32" s="1" customFormat="1" ht="24"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8"/>
    <mergeCell ref="A20:A21"/>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 D18 D19 D20 D21 D16:D17">
      <formula1>"＝,＞,＜,≥,≤"</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V31"/>
  <sheetViews>
    <sheetView workbookViewId="0">
      <selection activeCell="A1" sqref="A1"/>
    </sheetView>
  </sheetViews>
  <sheetFormatPr defaultColWidth="9" defaultRowHeight="14.4"/>
  <cols>
    <col min="1" max="1" width="9" style="6"/>
    <col min="2" max="2" width="12.6666666666667" style="6" customWidth="1"/>
    <col min="3" max="3" width="16.6666666666667" style="6" customWidth="1"/>
    <col min="4" max="4" width="13.4444444444444" style="6" customWidth="1"/>
    <col min="5" max="5" width="14.3333333333333" style="6" customWidth="1"/>
    <col min="6" max="6" width="13.1111111111111" style="6" customWidth="1"/>
    <col min="7" max="9" width="9" style="6"/>
    <col min="10" max="10" width="24.8888888888889"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656</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200000</v>
      </c>
      <c r="E7" s="13">
        <f t="shared" si="0"/>
        <v>200000</v>
      </c>
      <c r="F7" s="13">
        <f t="shared" si="0"/>
        <v>199520</v>
      </c>
      <c r="G7" s="14">
        <v>10</v>
      </c>
      <c r="H7" s="15" t="str">
        <f t="shared" ref="H7:H10" si="1">IF(E7&gt;0,ROUND(F7/E7,3)*100&amp;"%","—")</f>
        <v>99.8%</v>
      </c>
      <c r="I7" s="37">
        <f>G7*H7</f>
        <v>9.98</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200000</v>
      </c>
      <c r="E8" s="16">
        <v>200000</v>
      </c>
      <c r="F8" s="16">
        <v>199520</v>
      </c>
      <c r="G8" s="9" t="s">
        <v>456</v>
      </c>
      <c r="H8" s="15" t="str">
        <f t="shared" si="1"/>
        <v>99.8%</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85.95" customHeight="1" spans="1:10">
      <c r="A12" s="9"/>
      <c r="B12" s="19" t="s">
        <v>657</v>
      </c>
      <c r="C12" s="20"/>
      <c r="D12" s="20"/>
      <c r="E12" s="21"/>
      <c r="F12" s="22" t="s">
        <v>658</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28.95" customHeight="1" spans="1:10">
      <c r="A15" s="9" t="s">
        <v>541</v>
      </c>
      <c r="B15" s="26" t="s">
        <v>542</v>
      </c>
      <c r="C15" s="26" t="s">
        <v>659</v>
      </c>
      <c r="D15" s="28" t="s">
        <v>544</v>
      </c>
      <c r="E15" s="26">
        <v>1</v>
      </c>
      <c r="F15" s="26" t="s">
        <v>545</v>
      </c>
      <c r="G15" s="26">
        <v>1</v>
      </c>
      <c r="H15" s="26">
        <v>20</v>
      </c>
      <c r="I15" s="26">
        <v>20</v>
      </c>
      <c r="J15" s="27"/>
    </row>
    <row r="16" s="1" customFormat="1" ht="31.95" customHeight="1" spans="1:10">
      <c r="A16" s="9"/>
      <c r="B16" s="26" t="s">
        <v>555</v>
      </c>
      <c r="C16" s="26" t="s">
        <v>660</v>
      </c>
      <c r="D16" s="28" t="s">
        <v>544</v>
      </c>
      <c r="E16" s="26">
        <v>100</v>
      </c>
      <c r="F16" s="26" t="s">
        <v>557</v>
      </c>
      <c r="G16" s="26">
        <v>100</v>
      </c>
      <c r="H16" s="26">
        <v>15</v>
      </c>
      <c r="I16" s="26">
        <v>15</v>
      </c>
      <c r="J16" s="27"/>
    </row>
    <row r="17" s="1" customFormat="1" ht="42" customHeight="1" spans="1:10">
      <c r="A17" s="9"/>
      <c r="B17" s="26" t="s">
        <v>595</v>
      </c>
      <c r="C17" s="26" t="s">
        <v>661</v>
      </c>
      <c r="D17" s="28" t="s">
        <v>547</v>
      </c>
      <c r="E17" s="26" t="s">
        <v>662</v>
      </c>
      <c r="F17" s="29" t="s">
        <v>598</v>
      </c>
      <c r="G17" s="29" t="s">
        <v>663</v>
      </c>
      <c r="H17" s="26">
        <v>15</v>
      </c>
      <c r="I17" s="26">
        <v>13</v>
      </c>
      <c r="J17" s="38" t="s">
        <v>664</v>
      </c>
    </row>
    <row r="18" s="1" customFormat="1" ht="30" customHeight="1" spans="1:10">
      <c r="A18" s="9" t="s">
        <v>559</v>
      </c>
      <c r="B18" s="9" t="s">
        <v>560</v>
      </c>
      <c r="C18" s="26" t="s">
        <v>665</v>
      </c>
      <c r="D18" s="28" t="s">
        <v>544</v>
      </c>
      <c r="E18" s="26">
        <v>100</v>
      </c>
      <c r="F18" s="26" t="s">
        <v>557</v>
      </c>
      <c r="G18" s="26">
        <v>100</v>
      </c>
      <c r="H18" s="26">
        <v>30</v>
      </c>
      <c r="I18" s="26">
        <v>30</v>
      </c>
      <c r="J18" s="38"/>
    </row>
    <row r="19" s="1" customFormat="1" ht="30" customHeight="1" spans="1:10">
      <c r="A19" s="31" t="s">
        <v>570</v>
      </c>
      <c r="B19" s="32" t="s">
        <v>571</v>
      </c>
      <c r="C19" s="26" t="s">
        <v>666</v>
      </c>
      <c r="D19" s="28" t="s">
        <v>547</v>
      </c>
      <c r="E19" s="26">
        <v>80</v>
      </c>
      <c r="F19" s="26" t="s">
        <v>557</v>
      </c>
      <c r="G19" s="43">
        <v>90</v>
      </c>
      <c r="H19" s="26">
        <v>10</v>
      </c>
      <c r="I19" s="26">
        <v>10</v>
      </c>
      <c r="J19" s="27"/>
    </row>
    <row r="20" s="1" customFormat="1" ht="54" customHeight="1" spans="1:10">
      <c r="A20" s="9" t="s">
        <v>577</v>
      </c>
      <c r="B20" s="9"/>
      <c r="C20" s="9"/>
      <c r="D20" s="23" t="s">
        <v>439</v>
      </c>
      <c r="E20" s="24"/>
      <c r="F20" s="24"/>
      <c r="G20" s="24"/>
      <c r="H20" s="24"/>
      <c r="I20" s="25"/>
      <c r="J20" s="39" t="s">
        <v>578</v>
      </c>
    </row>
    <row r="21" s="1" customFormat="1" ht="25.5" customHeight="1" spans="1:10">
      <c r="A21" s="14" t="s">
        <v>579</v>
      </c>
      <c r="B21" s="14"/>
      <c r="C21" s="14"/>
      <c r="D21" s="14"/>
      <c r="E21" s="14"/>
      <c r="F21" s="14"/>
      <c r="G21" s="14"/>
      <c r="H21" s="14">
        <v>100</v>
      </c>
      <c r="I21" s="14">
        <f>SUM(I7,I15:I19)</f>
        <v>97.98</v>
      </c>
      <c r="J21" s="40" t="s">
        <v>580</v>
      </c>
    </row>
    <row r="22" s="1" customFormat="1" ht="16.95" customHeight="1"/>
    <row r="23" s="1" customFormat="1" ht="28.95" customHeight="1" spans="1:10">
      <c r="A23" s="33" t="s">
        <v>581</v>
      </c>
      <c r="B23" s="34"/>
      <c r="C23" s="34"/>
      <c r="D23" s="34"/>
      <c r="E23" s="34"/>
      <c r="F23" s="34"/>
      <c r="G23" s="34"/>
      <c r="H23" s="34"/>
      <c r="I23" s="34"/>
      <c r="J23" s="41"/>
    </row>
    <row r="24" s="1" customFormat="1" ht="27" customHeight="1" spans="1:10">
      <c r="A24" s="35" t="s">
        <v>582</v>
      </c>
      <c r="B24" s="35"/>
      <c r="C24" s="35"/>
      <c r="D24" s="35"/>
      <c r="E24" s="35"/>
      <c r="F24" s="35"/>
      <c r="G24" s="35"/>
      <c r="H24" s="35"/>
      <c r="I24" s="35"/>
      <c r="J24" s="35"/>
    </row>
    <row r="25" s="1" customFormat="1" ht="19.05" customHeight="1" spans="1:10">
      <c r="A25" s="35" t="s">
        <v>583</v>
      </c>
      <c r="B25" s="35"/>
      <c r="C25" s="35"/>
      <c r="D25" s="35"/>
      <c r="E25" s="35"/>
      <c r="F25" s="35"/>
      <c r="G25" s="35"/>
      <c r="H25" s="35"/>
      <c r="I25" s="35"/>
      <c r="J25" s="35"/>
    </row>
    <row r="26" s="1" customFormat="1" ht="18" customHeight="1" spans="1:10">
      <c r="A26" s="35" t="s">
        <v>584</v>
      </c>
      <c r="B26" s="35"/>
      <c r="C26" s="35"/>
      <c r="D26" s="35"/>
      <c r="E26" s="35"/>
      <c r="F26" s="35"/>
      <c r="G26" s="35"/>
      <c r="H26" s="35"/>
      <c r="I26" s="35"/>
      <c r="J26" s="35"/>
    </row>
    <row r="27" s="1" customFormat="1" ht="18" customHeight="1" spans="1:10">
      <c r="A27" s="35" t="s">
        <v>585</v>
      </c>
      <c r="B27" s="35"/>
      <c r="C27" s="35"/>
      <c r="D27" s="35"/>
      <c r="E27" s="35"/>
      <c r="F27" s="35"/>
      <c r="G27" s="35"/>
      <c r="H27" s="35"/>
      <c r="I27" s="35"/>
      <c r="J27" s="35"/>
    </row>
    <row r="28" s="5" customFormat="1" ht="18" customHeight="1" spans="1:10">
      <c r="A28" s="35" t="s">
        <v>586</v>
      </c>
      <c r="B28" s="35"/>
      <c r="C28" s="35"/>
      <c r="D28" s="35"/>
      <c r="E28" s="35"/>
      <c r="F28" s="35"/>
      <c r="G28" s="35"/>
      <c r="H28" s="35"/>
      <c r="I28" s="35"/>
      <c r="J28" s="35"/>
    </row>
    <row r="29" s="1" customFormat="1" ht="24" customHeight="1" spans="1:10">
      <c r="A29" s="35" t="s">
        <v>587</v>
      </c>
      <c r="B29" s="35"/>
      <c r="C29" s="35"/>
      <c r="D29" s="35"/>
      <c r="E29" s="35"/>
      <c r="F29" s="35"/>
      <c r="G29" s="35"/>
      <c r="H29" s="35"/>
      <c r="I29" s="35"/>
      <c r="J29" s="35"/>
    </row>
    <row r="30" s="1" customFormat="1" ht="24" customHeight="1" spans="1:10">
      <c r="A30" s="35" t="s">
        <v>588</v>
      </c>
      <c r="B30" s="35"/>
      <c r="C30" s="35"/>
      <c r="D30" s="35"/>
      <c r="E30" s="35"/>
      <c r="F30" s="35"/>
      <c r="G30" s="35"/>
      <c r="H30" s="35"/>
      <c r="I30" s="35"/>
      <c r="J30" s="35"/>
    </row>
    <row r="31" s="1" customFormat="1" ht="24" customHeight="1" spans="1:10">
      <c r="A31" s="35" t="s">
        <v>589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 D16 D17 D18 D19">
      <formula1>"＝,＞,＜,≥,≤"</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3"/>
  <sheetViews>
    <sheetView workbookViewId="0">
      <pane xSplit="4" ySplit="9" topLeftCell="E10" activePane="bottomRight" state="frozen"/>
      <selection/>
      <selection pane="topRight"/>
      <selection pane="bottomLeft"/>
      <selection pane="bottomRight" activeCell="E39" sqref="E39"/>
    </sheetView>
  </sheetViews>
  <sheetFormatPr defaultColWidth="9" defaultRowHeight="14.4"/>
  <cols>
    <col min="1" max="3" width="3.22222222222222" style="6" customWidth="1"/>
    <col min="4" max="4" width="32.7777777777778" style="6" customWidth="1"/>
    <col min="5" max="8" width="18.7777777777778" style="6" customWidth="1"/>
    <col min="9" max="9" width="17.8888888888889" style="6" customWidth="1"/>
    <col min="10" max="12" width="18.7777777777778" style="6" customWidth="1"/>
    <col min="13" max="16384" width="9" style="6"/>
  </cols>
  <sheetData>
    <row r="1" ht="28.2" spans="7:7">
      <c r="G1" s="94" t="s">
        <v>114</v>
      </c>
    </row>
    <row r="2" ht="15.6" spans="12:12">
      <c r="L2" s="84" t="s">
        <v>115</v>
      </c>
    </row>
    <row r="3" ht="15.6" spans="1:12">
      <c r="A3" s="50" t="s">
        <v>2</v>
      </c>
      <c r="L3" s="84" t="s">
        <v>3</v>
      </c>
    </row>
    <row r="4" ht="19.5" customHeight="1" spans="1:12">
      <c r="A4" s="85" t="s">
        <v>6</v>
      </c>
      <c r="B4" s="85"/>
      <c r="C4" s="85"/>
      <c r="D4" s="85"/>
      <c r="E4" s="90" t="s">
        <v>97</v>
      </c>
      <c r="F4" s="90" t="s">
        <v>116</v>
      </c>
      <c r="G4" s="90" t="s">
        <v>117</v>
      </c>
      <c r="H4" s="90" t="s">
        <v>118</v>
      </c>
      <c r="I4" s="90"/>
      <c r="J4" s="90" t="s">
        <v>119</v>
      </c>
      <c r="K4" s="90" t="s">
        <v>120</v>
      </c>
      <c r="L4" s="90" t="s">
        <v>121</v>
      </c>
    </row>
    <row r="5" ht="19.5" customHeight="1" spans="1:12">
      <c r="A5" s="90" t="s">
        <v>122</v>
      </c>
      <c r="B5" s="90"/>
      <c r="C5" s="90"/>
      <c r="D5" s="85" t="s">
        <v>123</v>
      </c>
      <c r="E5" s="90"/>
      <c r="F5" s="90"/>
      <c r="G5" s="90"/>
      <c r="H5" s="90" t="s">
        <v>124</v>
      </c>
      <c r="I5" s="90" t="s">
        <v>125</v>
      </c>
      <c r="J5" s="90"/>
      <c r="K5" s="90"/>
      <c r="L5" s="90" t="s">
        <v>124</v>
      </c>
    </row>
    <row r="6" ht="19.5" customHeight="1" spans="1:12">
      <c r="A6" s="90"/>
      <c r="B6" s="90"/>
      <c r="C6" s="90"/>
      <c r="D6" s="85"/>
      <c r="E6" s="90"/>
      <c r="F6" s="90"/>
      <c r="G6" s="90"/>
      <c r="H6" s="90"/>
      <c r="I6" s="90"/>
      <c r="J6" s="90"/>
      <c r="K6" s="90"/>
      <c r="L6" s="90"/>
    </row>
    <row r="7" ht="19.5" customHeight="1" spans="1:12">
      <c r="A7" s="90"/>
      <c r="B7" s="90"/>
      <c r="C7" s="90"/>
      <c r="D7" s="85"/>
      <c r="E7" s="90"/>
      <c r="F7" s="90"/>
      <c r="G7" s="90"/>
      <c r="H7" s="90"/>
      <c r="I7" s="90"/>
      <c r="J7" s="90"/>
      <c r="K7" s="90"/>
      <c r="L7" s="90"/>
    </row>
    <row r="8" ht="19.5" customHeight="1" spans="1:12">
      <c r="A8" s="85" t="s">
        <v>126</v>
      </c>
      <c r="B8" s="85" t="s">
        <v>127</v>
      </c>
      <c r="C8" s="85" t="s">
        <v>128</v>
      </c>
      <c r="D8" s="85" t="s">
        <v>10</v>
      </c>
      <c r="E8" s="90" t="s">
        <v>11</v>
      </c>
      <c r="F8" s="90" t="s">
        <v>12</v>
      </c>
      <c r="G8" s="90" t="s">
        <v>20</v>
      </c>
      <c r="H8" s="90" t="s">
        <v>24</v>
      </c>
      <c r="I8" s="90" t="s">
        <v>28</v>
      </c>
      <c r="J8" s="90" t="s">
        <v>32</v>
      </c>
      <c r="K8" s="90" t="s">
        <v>36</v>
      </c>
      <c r="L8" s="90" t="s">
        <v>40</v>
      </c>
    </row>
    <row r="9" ht="19.5" customHeight="1" spans="1:12">
      <c r="A9" s="85"/>
      <c r="B9" s="85"/>
      <c r="C9" s="85"/>
      <c r="D9" s="85" t="s">
        <v>129</v>
      </c>
      <c r="E9" s="87">
        <v>10393985.36</v>
      </c>
      <c r="F9" s="87">
        <v>10243226.42</v>
      </c>
      <c r="G9" s="87">
        <v>0</v>
      </c>
      <c r="H9" s="87">
        <v>0</v>
      </c>
      <c r="I9" s="87"/>
      <c r="J9" s="87">
        <v>0</v>
      </c>
      <c r="K9" s="87">
        <v>0</v>
      </c>
      <c r="L9" s="87">
        <v>150758.94</v>
      </c>
    </row>
    <row r="10" ht="19.5" customHeight="1" spans="1:12">
      <c r="A10" s="86" t="s">
        <v>130</v>
      </c>
      <c r="B10" s="86"/>
      <c r="C10" s="86"/>
      <c r="D10" s="86" t="s">
        <v>131</v>
      </c>
      <c r="E10" s="87">
        <v>9531613.78</v>
      </c>
      <c r="F10" s="87">
        <v>9380854.84</v>
      </c>
      <c r="G10" s="87">
        <v>0</v>
      </c>
      <c r="H10" s="87">
        <v>0</v>
      </c>
      <c r="I10" s="87"/>
      <c r="J10" s="87">
        <v>0</v>
      </c>
      <c r="K10" s="87">
        <v>0</v>
      </c>
      <c r="L10" s="87">
        <v>150758.94</v>
      </c>
    </row>
    <row r="11" ht="19.5" customHeight="1" spans="1:12">
      <c r="A11" s="86" t="s">
        <v>132</v>
      </c>
      <c r="B11" s="86"/>
      <c r="C11" s="86"/>
      <c r="D11" s="86" t="s">
        <v>133</v>
      </c>
      <c r="E11" s="87">
        <v>552762.71</v>
      </c>
      <c r="F11" s="87">
        <v>552762.71</v>
      </c>
      <c r="G11" s="87">
        <v>0</v>
      </c>
      <c r="H11" s="87">
        <v>0</v>
      </c>
      <c r="I11" s="87"/>
      <c r="J11" s="87">
        <v>0</v>
      </c>
      <c r="K11" s="87">
        <v>0</v>
      </c>
      <c r="L11" s="87">
        <v>0</v>
      </c>
    </row>
    <row r="12" ht="19.5" customHeight="1" spans="1:12">
      <c r="A12" s="86" t="s">
        <v>134</v>
      </c>
      <c r="B12" s="86"/>
      <c r="C12" s="86"/>
      <c r="D12" s="86" t="s">
        <v>135</v>
      </c>
      <c r="E12" s="87">
        <v>552762.71</v>
      </c>
      <c r="F12" s="87">
        <v>552762.71</v>
      </c>
      <c r="G12" s="87">
        <v>0</v>
      </c>
      <c r="H12" s="87">
        <v>0</v>
      </c>
      <c r="I12" s="87"/>
      <c r="J12" s="87">
        <v>0</v>
      </c>
      <c r="K12" s="87">
        <v>0</v>
      </c>
      <c r="L12" s="87">
        <v>0</v>
      </c>
    </row>
    <row r="13" ht="19.5" customHeight="1" spans="1:12">
      <c r="A13" s="86" t="s">
        <v>136</v>
      </c>
      <c r="B13" s="86"/>
      <c r="C13" s="86"/>
      <c r="D13" s="86" t="s">
        <v>137</v>
      </c>
      <c r="E13" s="87">
        <v>87000</v>
      </c>
      <c r="F13" s="87">
        <v>87000</v>
      </c>
      <c r="G13" s="87">
        <v>0</v>
      </c>
      <c r="H13" s="87">
        <v>0</v>
      </c>
      <c r="I13" s="87"/>
      <c r="J13" s="87">
        <v>0</v>
      </c>
      <c r="K13" s="87">
        <v>0</v>
      </c>
      <c r="L13" s="87">
        <v>0</v>
      </c>
    </row>
    <row r="14" ht="19.5" customHeight="1" spans="1:12">
      <c r="A14" s="86" t="s">
        <v>138</v>
      </c>
      <c r="B14" s="86"/>
      <c r="C14" s="86"/>
      <c r="D14" s="86" t="s">
        <v>139</v>
      </c>
      <c r="E14" s="87">
        <v>87000</v>
      </c>
      <c r="F14" s="87">
        <v>87000</v>
      </c>
      <c r="G14" s="87">
        <v>0</v>
      </c>
      <c r="H14" s="87">
        <v>0</v>
      </c>
      <c r="I14" s="87"/>
      <c r="J14" s="87">
        <v>0</v>
      </c>
      <c r="K14" s="87">
        <v>0</v>
      </c>
      <c r="L14" s="87">
        <v>0</v>
      </c>
    </row>
    <row r="15" ht="19.5" customHeight="1" spans="1:12">
      <c r="A15" s="86" t="s">
        <v>140</v>
      </c>
      <c r="B15" s="86"/>
      <c r="C15" s="86"/>
      <c r="D15" s="86" t="s">
        <v>141</v>
      </c>
      <c r="E15" s="87">
        <v>342688.89</v>
      </c>
      <c r="F15" s="87">
        <v>242650</v>
      </c>
      <c r="G15" s="87">
        <v>0</v>
      </c>
      <c r="H15" s="87">
        <v>0</v>
      </c>
      <c r="I15" s="87"/>
      <c r="J15" s="87">
        <v>0</v>
      </c>
      <c r="K15" s="87">
        <v>0</v>
      </c>
      <c r="L15" s="87">
        <v>100038.89</v>
      </c>
    </row>
    <row r="16" ht="19.5" customHeight="1" spans="1:12">
      <c r="A16" s="86" t="s">
        <v>142</v>
      </c>
      <c r="B16" s="86"/>
      <c r="C16" s="86"/>
      <c r="D16" s="86" t="s">
        <v>143</v>
      </c>
      <c r="E16" s="87">
        <v>123750</v>
      </c>
      <c r="F16" s="87">
        <v>123750</v>
      </c>
      <c r="G16" s="87">
        <v>0</v>
      </c>
      <c r="H16" s="87">
        <v>0</v>
      </c>
      <c r="I16" s="87"/>
      <c r="J16" s="87">
        <v>0</v>
      </c>
      <c r="K16" s="87">
        <v>0</v>
      </c>
      <c r="L16" s="87">
        <v>0</v>
      </c>
    </row>
    <row r="17" ht="19.5" customHeight="1" spans="1:12">
      <c r="A17" s="86" t="s">
        <v>144</v>
      </c>
      <c r="B17" s="86"/>
      <c r="C17" s="86"/>
      <c r="D17" s="86" t="s">
        <v>145</v>
      </c>
      <c r="E17" s="87">
        <v>218938.89</v>
      </c>
      <c r="F17" s="87">
        <v>118900</v>
      </c>
      <c r="G17" s="87">
        <v>0</v>
      </c>
      <c r="H17" s="87">
        <v>0</v>
      </c>
      <c r="I17" s="87"/>
      <c r="J17" s="87">
        <v>0</v>
      </c>
      <c r="K17" s="87">
        <v>0</v>
      </c>
      <c r="L17" s="87">
        <v>100038.89</v>
      </c>
    </row>
    <row r="18" ht="19.5" customHeight="1" spans="1:12">
      <c r="A18" s="86" t="s">
        <v>146</v>
      </c>
      <c r="B18" s="86"/>
      <c r="C18" s="86"/>
      <c r="D18" s="86" t="s">
        <v>147</v>
      </c>
      <c r="E18" s="87">
        <v>8549162.18</v>
      </c>
      <c r="F18" s="87">
        <v>8498442.13</v>
      </c>
      <c r="G18" s="87">
        <v>0</v>
      </c>
      <c r="H18" s="87">
        <v>0</v>
      </c>
      <c r="I18" s="87"/>
      <c r="J18" s="87">
        <v>0</v>
      </c>
      <c r="K18" s="87">
        <v>0</v>
      </c>
      <c r="L18" s="87">
        <v>50720.05</v>
      </c>
    </row>
    <row r="19" ht="19.5" customHeight="1" spans="1:12">
      <c r="A19" s="86" t="s">
        <v>148</v>
      </c>
      <c r="B19" s="86"/>
      <c r="C19" s="86"/>
      <c r="D19" s="86" t="s">
        <v>149</v>
      </c>
      <c r="E19" s="87">
        <v>4573451.25</v>
      </c>
      <c r="F19" s="87">
        <v>4573451.25</v>
      </c>
      <c r="G19" s="87">
        <v>0</v>
      </c>
      <c r="H19" s="87">
        <v>0</v>
      </c>
      <c r="I19" s="87"/>
      <c r="J19" s="87">
        <v>0</v>
      </c>
      <c r="K19" s="87">
        <v>0</v>
      </c>
      <c r="L19" s="87">
        <v>0</v>
      </c>
    </row>
    <row r="20" ht="19.5" customHeight="1" spans="1:12">
      <c r="A20" s="86" t="s">
        <v>150</v>
      </c>
      <c r="B20" s="86"/>
      <c r="C20" s="86"/>
      <c r="D20" s="86" t="s">
        <v>151</v>
      </c>
      <c r="E20" s="87">
        <v>2709301.9</v>
      </c>
      <c r="F20" s="87">
        <v>2709301.9</v>
      </c>
      <c r="G20" s="87">
        <v>0</v>
      </c>
      <c r="H20" s="87">
        <v>0</v>
      </c>
      <c r="I20" s="87"/>
      <c r="J20" s="87">
        <v>0</v>
      </c>
      <c r="K20" s="87">
        <v>0</v>
      </c>
      <c r="L20" s="87">
        <v>0</v>
      </c>
    </row>
    <row r="21" ht="19.5" customHeight="1" spans="1:12">
      <c r="A21" s="86" t="s">
        <v>152</v>
      </c>
      <c r="B21" s="86"/>
      <c r="C21" s="86"/>
      <c r="D21" s="86" t="s">
        <v>153</v>
      </c>
      <c r="E21" s="87">
        <v>1266409.03</v>
      </c>
      <c r="F21" s="87">
        <v>1215688.98</v>
      </c>
      <c r="G21" s="87">
        <v>0</v>
      </c>
      <c r="H21" s="87">
        <v>0</v>
      </c>
      <c r="I21" s="87"/>
      <c r="J21" s="87">
        <v>0</v>
      </c>
      <c r="K21" s="87">
        <v>0</v>
      </c>
      <c r="L21" s="87">
        <v>50720.05</v>
      </c>
    </row>
    <row r="22" ht="19.5" customHeight="1" spans="1:12">
      <c r="A22" s="86">
        <v>210</v>
      </c>
      <c r="B22" s="86"/>
      <c r="C22" s="86"/>
      <c r="D22" s="86" t="s">
        <v>154</v>
      </c>
      <c r="E22" s="87">
        <v>457033.58</v>
      </c>
      <c r="F22" s="87">
        <v>457033.58</v>
      </c>
      <c r="G22" s="87">
        <v>0</v>
      </c>
      <c r="H22" s="87">
        <v>0</v>
      </c>
      <c r="I22" s="87"/>
      <c r="J22" s="87">
        <v>0</v>
      </c>
      <c r="K22" s="87">
        <v>0</v>
      </c>
      <c r="L22" s="87">
        <v>0</v>
      </c>
    </row>
    <row r="23" ht="19.5" customHeight="1" spans="1:12">
      <c r="A23" s="86" t="s">
        <v>155</v>
      </c>
      <c r="B23" s="86"/>
      <c r="C23" s="86"/>
      <c r="D23" s="86" t="s">
        <v>156</v>
      </c>
      <c r="E23" s="87">
        <v>350016.6</v>
      </c>
      <c r="F23" s="87">
        <v>350016.6</v>
      </c>
      <c r="G23" s="87">
        <v>0</v>
      </c>
      <c r="H23" s="87">
        <v>0</v>
      </c>
      <c r="I23" s="87"/>
      <c r="J23" s="87">
        <v>0</v>
      </c>
      <c r="K23" s="87">
        <v>0</v>
      </c>
      <c r="L23" s="87">
        <v>0</v>
      </c>
    </row>
    <row r="24" ht="19.5" customHeight="1" spans="1:12">
      <c r="A24" s="86" t="s">
        <v>157</v>
      </c>
      <c r="B24" s="86"/>
      <c r="C24" s="86"/>
      <c r="D24" s="86" t="s">
        <v>158</v>
      </c>
      <c r="E24" s="87">
        <v>222435.47</v>
      </c>
      <c r="F24" s="87">
        <v>222435.47</v>
      </c>
      <c r="G24" s="87">
        <v>0</v>
      </c>
      <c r="H24" s="87">
        <v>0</v>
      </c>
      <c r="I24" s="87"/>
      <c r="J24" s="87">
        <v>0</v>
      </c>
      <c r="K24" s="87">
        <v>0</v>
      </c>
      <c r="L24" s="87">
        <v>0</v>
      </c>
    </row>
    <row r="25" ht="19.5" customHeight="1" spans="1:12">
      <c r="A25" s="86" t="s">
        <v>159</v>
      </c>
      <c r="B25" s="86"/>
      <c r="C25" s="86"/>
      <c r="D25" s="86" t="s">
        <v>160</v>
      </c>
      <c r="E25" s="87">
        <v>108502.06</v>
      </c>
      <c r="F25" s="87">
        <v>108502.06</v>
      </c>
      <c r="G25" s="87">
        <v>0</v>
      </c>
      <c r="H25" s="87">
        <v>0</v>
      </c>
      <c r="I25" s="87"/>
      <c r="J25" s="87">
        <v>0</v>
      </c>
      <c r="K25" s="87">
        <v>0</v>
      </c>
      <c r="L25" s="87">
        <v>0</v>
      </c>
    </row>
    <row r="26" ht="19.5" customHeight="1" spans="1:12">
      <c r="A26" s="86" t="s">
        <v>161</v>
      </c>
      <c r="B26" s="86"/>
      <c r="C26" s="86"/>
      <c r="D26" s="86" t="s">
        <v>162</v>
      </c>
      <c r="E26" s="87">
        <v>19079.07</v>
      </c>
      <c r="F26" s="87">
        <v>19079.07</v>
      </c>
      <c r="G26" s="87">
        <v>0</v>
      </c>
      <c r="H26" s="87">
        <v>0</v>
      </c>
      <c r="I26" s="87"/>
      <c r="J26" s="87">
        <v>0</v>
      </c>
      <c r="K26" s="87">
        <v>0</v>
      </c>
      <c r="L26" s="87">
        <v>0</v>
      </c>
    </row>
    <row r="27" ht="19.5" customHeight="1" spans="1:12">
      <c r="A27" s="86" t="s">
        <v>163</v>
      </c>
      <c r="B27" s="86"/>
      <c r="C27" s="86"/>
      <c r="D27" s="86" t="s">
        <v>164</v>
      </c>
      <c r="E27" s="87">
        <v>107016.98</v>
      </c>
      <c r="F27" s="87">
        <v>107016.98</v>
      </c>
      <c r="G27" s="87">
        <v>0</v>
      </c>
      <c r="H27" s="87">
        <v>0</v>
      </c>
      <c r="I27" s="87"/>
      <c r="J27" s="87">
        <v>0</v>
      </c>
      <c r="K27" s="87">
        <v>0</v>
      </c>
      <c r="L27" s="87">
        <v>0</v>
      </c>
    </row>
    <row r="28" ht="19.5" customHeight="1" spans="1:12">
      <c r="A28" s="86" t="s">
        <v>165</v>
      </c>
      <c r="B28" s="86"/>
      <c r="C28" s="86"/>
      <c r="D28" s="86" t="s">
        <v>166</v>
      </c>
      <c r="E28" s="87">
        <v>107016.98</v>
      </c>
      <c r="F28" s="87">
        <v>107016.98</v>
      </c>
      <c r="G28" s="87">
        <v>0</v>
      </c>
      <c r="H28" s="87">
        <v>0</v>
      </c>
      <c r="I28" s="87"/>
      <c r="J28" s="87">
        <v>0</v>
      </c>
      <c r="K28" s="87">
        <v>0</v>
      </c>
      <c r="L28" s="87">
        <v>0</v>
      </c>
    </row>
    <row r="29" ht="19.5" customHeight="1" spans="1:12">
      <c r="A29" s="86" t="s">
        <v>167</v>
      </c>
      <c r="B29" s="86"/>
      <c r="C29" s="86"/>
      <c r="D29" s="86" t="s">
        <v>168</v>
      </c>
      <c r="E29" s="87">
        <v>405338</v>
      </c>
      <c r="F29" s="87">
        <v>405338</v>
      </c>
      <c r="G29" s="87">
        <v>0</v>
      </c>
      <c r="H29" s="87">
        <v>0</v>
      </c>
      <c r="I29" s="87"/>
      <c r="J29" s="87">
        <v>0</v>
      </c>
      <c r="K29" s="87">
        <v>0</v>
      </c>
      <c r="L29" s="87">
        <v>0</v>
      </c>
    </row>
    <row r="30" ht="19.5" customHeight="1" spans="1:12">
      <c r="A30" s="86" t="s">
        <v>169</v>
      </c>
      <c r="B30" s="86"/>
      <c r="C30" s="86"/>
      <c r="D30" s="86" t="s">
        <v>170</v>
      </c>
      <c r="E30" s="87">
        <v>405338</v>
      </c>
      <c r="F30" s="87">
        <v>405338</v>
      </c>
      <c r="G30" s="87">
        <v>0</v>
      </c>
      <c r="H30" s="87">
        <v>0</v>
      </c>
      <c r="I30" s="87"/>
      <c r="J30" s="87">
        <v>0</v>
      </c>
      <c r="K30" s="87">
        <v>0</v>
      </c>
      <c r="L30" s="87">
        <v>0</v>
      </c>
    </row>
    <row r="31" ht="19.5" customHeight="1" spans="1:12">
      <c r="A31" s="86" t="s">
        <v>171</v>
      </c>
      <c r="B31" s="86"/>
      <c r="C31" s="86"/>
      <c r="D31" s="86" t="s">
        <v>172</v>
      </c>
      <c r="E31" s="87">
        <v>400090</v>
      </c>
      <c r="F31" s="87">
        <v>400090</v>
      </c>
      <c r="G31" s="87">
        <v>0</v>
      </c>
      <c r="H31" s="87">
        <v>0</v>
      </c>
      <c r="I31" s="87"/>
      <c r="J31" s="87">
        <v>0</v>
      </c>
      <c r="K31" s="87">
        <v>0</v>
      </c>
      <c r="L31" s="87">
        <v>0</v>
      </c>
    </row>
    <row r="32" ht="19.5" customHeight="1" spans="1:12">
      <c r="A32" s="86" t="s">
        <v>173</v>
      </c>
      <c r="B32" s="86"/>
      <c r="C32" s="86"/>
      <c r="D32" s="86" t="s">
        <v>174</v>
      </c>
      <c r="E32" s="87">
        <v>5248</v>
      </c>
      <c r="F32" s="87">
        <v>5248</v>
      </c>
      <c r="G32" s="87">
        <v>0</v>
      </c>
      <c r="H32" s="87">
        <v>0</v>
      </c>
      <c r="I32" s="87"/>
      <c r="J32" s="87">
        <v>0</v>
      </c>
      <c r="K32" s="87">
        <v>0</v>
      </c>
      <c r="L32" s="87">
        <v>0</v>
      </c>
    </row>
    <row r="33" ht="19.5" customHeight="1" spans="1:12">
      <c r="A33" s="86" t="s">
        <v>175</v>
      </c>
      <c r="B33" s="86"/>
      <c r="C33" s="86"/>
      <c r="D33" s="86"/>
      <c r="E33" s="86"/>
      <c r="F33" s="86"/>
      <c r="G33" s="86"/>
      <c r="H33" s="86"/>
      <c r="I33" s="86"/>
      <c r="J33" s="86"/>
      <c r="K33" s="86"/>
      <c r="L33" s="8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IV34"/>
  <sheetViews>
    <sheetView workbookViewId="0">
      <selection activeCell="N16" sqref="N16"/>
    </sheetView>
  </sheetViews>
  <sheetFormatPr defaultColWidth="9" defaultRowHeight="14.4"/>
  <cols>
    <col min="1" max="1" width="9" style="6"/>
    <col min="2" max="2" width="13.2222222222222" style="6" customWidth="1"/>
    <col min="3" max="3" width="16.2222222222222" style="6" customWidth="1"/>
    <col min="4" max="4" width="13.6666666666667" style="6" customWidth="1"/>
    <col min="5" max="5" width="14.6666666666667" style="6" customWidth="1"/>
    <col min="6" max="6" width="13.6666666666667" style="6" customWidth="1"/>
    <col min="7" max="9" width="9" style="6"/>
    <col min="10" max="10" width="10.3333333333333"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667</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123750</v>
      </c>
      <c r="E7" s="13">
        <f t="shared" si="0"/>
        <v>123750</v>
      </c>
      <c r="F7" s="13">
        <f t="shared" si="0"/>
        <v>123750</v>
      </c>
      <c r="G7" s="14">
        <v>10</v>
      </c>
      <c r="H7" s="15" t="str">
        <f t="shared" ref="H7:H10" si="1">IF(E7&gt;0,ROUND(F7/E7,3)*100&amp;"%","—")</f>
        <v>100%</v>
      </c>
      <c r="I7" s="37">
        <f>G7*H7</f>
        <v>10</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c r="E8" s="16"/>
      <c r="F8" s="16"/>
      <c r="G8" s="9" t="s">
        <v>456</v>
      </c>
      <c r="H8" s="15" t="s">
        <v>456</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6">
        <v>123750</v>
      </c>
      <c r="E9" s="16">
        <v>123750</v>
      </c>
      <c r="F9" s="16">
        <v>123750</v>
      </c>
      <c r="G9" s="9" t="s">
        <v>456</v>
      </c>
      <c r="H9" s="15" t="str">
        <f t="shared" si="1"/>
        <v>100%</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85.95" customHeight="1" spans="1:10">
      <c r="A12" s="9"/>
      <c r="B12" s="19" t="s">
        <v>668</v>
      </c>
      <c r="C12" s="20"/>
      <c r="D12" s="20"/>
      <c r="E12" s="21"/>
      <c r="F12" s="22" t="s">
        <v>669</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670</v>
      </c>
      <c r="D15" s="28" t="s">
        <v>547</v>
      </c>
      <c r="E15" s="26">
        <v>55</v>
      </c>
      <c r="F15" s="26" t="s">
        <v>640</v>
      </c>
      <c r="G15" s="26">
        <v>102</v>
      </c>
      <c r="H15" s="26">
        <v>10</v>
      </c>
      <c r="I15" s="26">
        <v>10</v>
      </c>
      <c r="J15" s="27"/>
    </row>
    <row r="16" s="1" customFormat="1" ht="30" customHeight="1" spans="1:10">
      <c r="A16" s="9"/>
      <c r="B16" s="26" t="s">
        <v>555</v>
      </c>
      <c r="C16" s="26" t="s">
        <v>671</v>
      </c>
      <c r="D16" s="28" t="s">
        <v>547</v>
      </c>
      <c r="E16" s="26">
        <v>95</v>
      </c>
      <c r="F16" s="26" t="s">
        <v>557</v>
      </c>
      <c r="G16" s="26">
        <v>100</v>
      </c>
      <c r="H16" s="26">
        <v>15</v>
      </c>
      <c r="I16" s="26">
        <v>15</v>
      </c>
      <c r="J16" s="27"/>
    </row>
    <row r="17" s="1" customFormat="1" ht="30" customHeight="1" spans="1:10">
      <c r="A17" s="9"/>
      <c r="B17" s="26" t="s">
        <v>555</v>
      </c>
      <c r="C17" s="26" t="s">
        <v>672</v>
      </c>
      <c r="D17" s="28" t="s">
        <v>547</v>
      </c>
      <c r="E17" s="26">
        <v>95</v>
      </c>
      <c r="F17" s="26" t="s">
        <v>557</v>
      </c>
      <c r="G17" s="26">
        <v>100</v>
      </c>
      <c r="H17" s="26">
        <v>15</v>
      </c>
      <c r="I17" s="26">
        <v>15</v>
      </c>
      <c r="J17" s="27"/>
    </row>
    <row r="18" s="1" customFormat="1" ht="30" customHeight="1" spans="1:10">
      <c r="A18" s="9"/>
      <c r="B18" s="26" t="s">
        <v>595</v>
      </c>
      <c r="C18" s="26" t="s">
        <v>673</v>
      </c>
      <c r="D18" s="28" t="s">
        <v>544</v>
      </c>
      <c r="E18" s="26" t="s">
        <v>612</v>
      </c>
      <c r="F18" s="29" t="s">
        <v>598</v>
      </c>
      <c r="G18" s="29" t="s">
        <v>674</v>
      </c>
      <c r="H18" s="26">
        <v>10</v>
      </c>
      <c r="I18" s="26">
        <v>10</v>
      </c>
      <c r="J18" s="38"/>
    </row>
    <row r="19" s="1" customFormat="1" ht="30" customHeight="1" spans="1:10">
      <c r="A19" s="9" t="s">
        <v>559</v>
      </c>
      <c r="B19" s="25" t="s">
        <v>560</v>
      </c>
      <c r="C19" s="26" t="s">
        <v>675</v>
      </c>
      <c r="D19" s="28" t="s">
        <v>544</v>
      </c>
      <c r="E19" s="26" t="s">
        <v>566</v>
      </c>
      <c r="F19" s="26" t="s">
        <v>563</v>
      </c>
      <c r="G19" s="26" t="s">
        <v>566</v>
      </c>
      <c r="H19" s="26">
        <v>10</v>
      </c>
      <c r="I19" s="26">
        <v>10</v>
      </c>
      <c r="J19" s="38"/>
    </row>
    <row r="20" s="1" customFormat="1" ht="30" customHeight="1" spans="1:10">
      <c r="A20" s="9"/>
      <c r="B20" s="30" t="s">
        <v>676</v>
      </c>
      <c r="C20" s="26" t="s">
        <v>677</v>
      </c>
      <c r="D20" s="28" t="s">
        <v>544</v>
      </c>
      <c r="E20" s="26" t="s">
        <v>678</v>
      </c>
      <c r="F20" s="26" t="s">
        <v>563</v>
      </c>
      <c r="G20" s="26" t="s">
        <v>679</v>
      </c>
      <c r="H20" s="26">
        <v>10</v>
      </c>
      <c r="I20" s="26">
        <v>10</v>
      </c>
      <c r="J20" s="38"/>
    </row>
    <row r="21" s="1" customFormat="1" ht="30" customHeight="1" spans="1:10">
      <c r="A21" s="9"/>
      <c r="B21" s="30" t="s">
        <v>676</v>
      </c>
      <c r="C21" s="26" t="s">
        <v>680</v>
      </c>
      <c r="D21" s="28" t="s">
        <v>544</v>
      </c>
      <c r="E21" s="26" t="s">
        <v>678</v>
      </c>
      <c r="F21" s="26" t="s">
        <v>563</v>
      </c>
      <c r="G21" s="26" t="s">
        <v>681</v>
      </c>
      <c r="H21" s="26">
        <v>10</v>
      </c>
      <c r="I21" s="26">
        <v>10</v>
      </c>
      <c r="J21" s="38"/>
    </row>
    <row r="22" s="1" customFormat="1" ht="30" customHeight="1" spans="1:10">
      <c r="A22" s="31" t="s">
        <v>570</v>
      </c>
      <c r="B22" s="32" t="s">
        <v>571</v>
      </c>
      <c r="C22" s="26" t="s">
        <v>682</v>
      </c>
      <c r="D22" s="28" t="s">
        <v>547</v>
      </c>
      <c r="E22" s="26">
        <v>85</v>
      </c>
      <c r="F22" s="26" t="s">
        <v>557</v>
      </c>
      <c r="G22" s="43">
        <v>95</v>
      </c>
      <c r="H22" s="26">
        <v>10</v>
      </c>
      <c r="I22" s="26">
        <v>10</v>
      </c>
      <c r="J22" s="27"/>
    </row>
    <row r="23" s="1" customFormat="1" ht="54" customHeight="1" spans="1:10">
      <c r="A23" s="9" t="s">
        <v>577</v>
      </c>
      <c r="B23" s="9"/>
      <c r="C23" s="9"/>
      <c r="D23" s="23" t="s">
        <v>439</v>
      </c>
      <c r="E23" s="24"/>
      <c r="F23" s="24"/>
      <c r="G23" s="24"/>
      <c r="H23" s="24"/>
      <c r="I23" s="25"/>
      <c r="J23" s="39" t="s">
        <v>578</v>
      </c>
    </row>
    <row r="24" s="1" customFormat="1" ht="25.5" customHeight="1" spans="1:10">
      <c r="A24" s="14" t="s">
        <v>579</v>
      </c>
      <c r="B24" s="14"/>
      <c r="C24" s="14"/>
      <c r="D24" s="14"/>
      <c r="E24" s="14"/>
      <c r="F24" s="14"/>
      <c r="G24" s="14"/>
      <c r="H24" s="14">
        <v>100</v>
      </c>
      <c r="I24" s="14">
        <f>SUM(I7,I15:I22)</f>
        <v>100</v>
      </c>
      <c r="J24" s="40" t="s">
        <v>580</v>
      </c>
    </row>
    <row r="25" s="1" customFormat="1" ht="16.95" customHeight="1"/>
    <row r="26" s="1" customFormat="1" ht="28.95" customHeight="1" spans="1:10">
      <c r="A26" s="33" t="s">
        <v>581</v>
      </c>
      <c r="B26" s="34"/>
      <c r="C26" s="34"/>
      <c r="D26" s="34"/>
      <c r="E26" s="34"/>
      <c r="F26" s="34"/>
      <c r="G26" s="34"/>
      <c r="H26" s="34"/>
      <c r="I26" s="34"/>
      <c r="J26" s="41"/>
    </row>
    <row r="27" s="1" customFormat="1" ht="27" customHeight="1" spans="1:10">
      <c r="A27" s="35" t="s">
        <v>582</v>
      </c>
      <c r="B27" s="35"/>
      <c r="C27" s="35"/>
      <c r="D27" s="35"/>
      <c r="E27" s="35"/>
      <c r="F27" s="35"/>
      <c r="G27" s="35"/>
      <c r="H27" s="35"/>
      <c r="I27" s="35"/>
      <c r="J27" s="35"/>
    </row>
    <row r="28" s="1" customFormat="1" ht="19.05" customHeight="1" spans="1:10">
      <c r="A28" s="35" t="s">
        <v>583</v>
      </c>
      <c r="B28" s="35"/>
      <c r="C28" s="35"/>
      <c r="D28" s="35"/>
      <c r="E28" s="35"/>
      <c r="F28" s="35"/>
      <c r="G28" s="35"/>
      <c r="H28" s="35"/>
      <c r="I28" s="35"/>
      <c r="J28" s="35"/>
    </row>
    <row r="29" s="1" customFormat="1" ht="18" customHeight="1" spans="1:10">
      <c r="A29" s="35" t="s">
        <v>584</v>
      </c>
      <c r="B29" s="35"/>
      <c r="C29" s="35"/>
      <c r="D29" s="35"/>
      <c r="E29" s="35"/>
      <c r="F29" s="35"/>
      <c r="G29" s="35"/>
      <c r="H29" s="35"/>
      <c r="I29" s="35"/>
      <c r="J29" s="35"/>
    </row>
    <row r="30" s="1" customFormat="1" ht="18" customHeight="1" spans="1:10">
      <c r="A30" s="35" t="s">
        <v>585</v>
      </c>
      <c r="B30" s="35"/>
      <c r="C30" s="35"/>
      <c r="D30" s="35"/>
      <c r="E30" s="35"/>
      <c r="F30" s="35"/>
      <c r="G30" s="35"/>
      <c r="H30" s="35"/>
      <c r="I30" s="35"/>
      <c r="J30" s="35"/>
    </row>
    <row r="31" s="5" customFormat="1" ht="18" customHeight="1" spans="1:10">
      <c r="A31" s="35" t="s">
        <v>586</v>
      </c>
      <c r="B31" s="35"/>
      <c r="C31" s="35"/>
      <c r="D31" s="35"/>
      <c r="E31" s="35"/>
      <c r="F31" s="35"/>
      <c r="G31" s="35"/>
      <c r="H31" s="35"/>
      <c r="I31" s="35"/>
      <c r="J31" s="35"/>
    </row>
    <row r="32" s="1" customFormat="1" ht="24" customHeight="1" spans="1:10">
      <c r="A32" s="35" t="s">
        <v>587</v>
      </c>
      <c r="B32" s="35"/>
      <c r="C32" s="35"/>
      <c r="D32" s="35"/>
      <c r="E32" s="35"/>
      <c r="F32" s="35"/>
      <c r="G32" s="35"/>
      <c r="H32" s="35"/>
      <c r="I32" s="35"/>
      <c r="J32" s="35"/>
    </row>
    <row r="33" s="1" customFormat="1" ht="24" customHeight="1" spans="1:10">
      <c r="A33" s="35" t="s">
        <v>588</v>
      </c>
      <c r="B33" s="35"/>
      <c r="C33" s="35"/>
      <c r="D33" s="35"/>
      <c r="E33" s="35"/>
      <c r="F33" s="35"/>
      <c r="G33" s="35"/>
      <c r="H33" s="35"/>
      <c r="I33" s="35"/>
      <c r="J33" s="35"/>
    </row>
    <row r="34" s="1" customFormat="1" ht="24" customHeight="1" spans="1:10">
      <c r="A34" s="35" t="s">
        <v>589</v>
      </c>
      <c r="B34" s="35"/>
      <c r="C34" s="35"/>
      <c r="D34" s="35"/>
      <c r="E34" s="35"/>
      <c r="F34" s="35"/>
      <c r="G34" s="35"/>
      <c r="H34" s="35"/>
      <c r="I34" s="35"/>
      <c r="J34"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11:A12"/>
    <mergeCell ref="A15:A18"/>
    <mergeCell ref="A19: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 D16 D17 D18 D19 D20 D21 D22">
      <formula1>"＝,＞,＜,≥,≤"</formula1>
    </dataValidation>
  </dataValidation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IV31"/>
  <sheetViews>
    <sheetView workbookViewId="0">
      <selection activeCell="A1" sqref="A1"/>
    </sheetView>
  </sheetViews>
  <sheetFormatPr defaultColWidth="9" defaultRowHeight="14.4"/>
  <cols>
    <col min="1" max="1" width="9" style="6"/>
    <col min="2" max="2" width="11.8888888888889" style="6" customWidth="1"/>
    <col min="3" max="3" width="19.6666666666667" style="6" customWidth="1"/>
    <col min="4" max="4" width="13.3333333333333" style="6" customWidth="1"/>
    <col min="5" max="5" width="13.4444444444444" style="6" customWidth="1"/>
    <col min="6" max="6" width="12" style="6" customWidth="1"/>
    <col min="7" max="9" width="9" style="6"/>
    <col min="10" max="10" width="10.4444444444444"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683</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87000</v>
      </c>
      <c r="E7" s="13">
        <f t="shared" si="0"/>
        <v>87000</v>
      </c>
      <c r="F7" s="13">
        <f t="shared" si="0"/>
        <v>87000</v>
      </c>
      <c r="G7" s="14">
        <v>10</v>
      </c>
      <c r="H7" s="15" t="str">
        <f t="shared" ref="H7:H10" si="1">IF(E7&gt;0,ROUND(F7/E7,3)*100&amp;"%","—")</f>
        <v>100%</v>
      </c>
      <c r="I7" s="37">
        <f>G7*H7</f>
        <v>10</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c r="E8" s="16"/>
      <c r="F8" s="16"/>
      <c r="G8" s="9" t="s">
        <v>456</v>
      </c>
      <c r="H8" s="15" t="s">
        <v>456</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v>87000</v>
      </c>
      <c r="E9" s="17">
        <v>87000</v>
      </c>
      <c r="F9" s="17">
        <v>87000</v>
      </c>
      <c r="G9" s="9" t="s">
        <v>456</v>
      </c>
      <c r="H9" s="15" t="str">
        <f t="shared" si="1"/>
        <v>100%</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106.05" customHeight="1" spans="1:10">
      <c r="A12" s="9"/>
      <c r="B12" s="19" t="s">
        <v>684</v>
      </c>
      <c r="C12" s="20"/>
      <c r="D12" s="20"/>
      <c r="E12" s="21"/>
      <c r="F12" s="22" t="s">
        <v>685</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1.05" customHeight="1" spans="1:10">
      <c r="A15" s="9" t="s">
        <v>541</v>
      </c>
      <c r="B15" s="26" t="s">
        <v>542</v>
      </c>
      <c r="C15" s="26" t="s">
        <v>686</v>
      </c>
      <c r="D15" s="28" t="s">
        <v>544</v>
      </c>
      <c r="E15" s="26">
        <v>1</v>
      </c>
      <c r="F15" s="26" t="s">
        <v>687</v>
      </c>
      <c r="G15" s="26">
        <v>1</v>
      </c>
      <c r="H15" s="26">
        <v>20</v>
      </c>
      <c r="I15" s="26">
        <v>20</v>
      </c>
      <c r="J15" s="27"/>
    </row>
    <row r="16" s="1" customFormat="1" ht="34.05" customHeight="1" spans="1:10">
      <c r="A16" s="9"/>
      <c r="B16" s="26" t="s">
        <v>555</v>
      </c>
      <c r="C16" s="26" t="s">
        <v>688</v>
      </c>
      <c r="D16" s="28" t="s">
        <v>547</v>
      </c>
      <c r="E16" s="26">
        <v>90</v>
      </c>
      <c r="F16" s="26" t="s">
        <v>557</v>
      </c>
      <c r="G16" s="26">
        <v>90</v>
      </c>
      <c r="H16" s="26">
        <v>20</v>
      </c>
      <c r="I16" s="26">
        <v>20</v>
      </c>
      <c r="J16" s="27"/>
    </row>
    <row r="17" s="1" customFormat="1" ht="30" customHeight="1" spans="1:10">
      <c r="A17" s="9"/>
      <c r="B17" s="26" t="s">
        <v>595</v>
      </c>
      <c r="C17" s="26" t="s">
        <v>689</v>
      </c>
      <c r="D17" s="28" t="s">
        <v>547</v>
      </c>
      <c r="E17" s="44">
        <v>45261</v>
      </c>
      <c r="F17" s="26" t="s">
        <v>598</v>
      </c>
      <c r="G17" s="26" t="s">
        <v>690</v>
      </c>
      <c r="H17" s="26">
        <v>10</v>
      </c>
      <c r="I17" s="26">
        <v>10</v>
      </c>
      <c r="J17" s="38"/>
    </row>
    <row r="18" s="1" customFormat="1" ht="34.95" customHeight="1" spans="1:10">
      <c r="A18" s="9" t="s">
        <v>559</v>
      </c>
      <c r="B18" s="9" t="s">
        <v>560</v>
      </c>
      <c r="C18" s="26" t="s">
        <v>691</v>
      </c>
      <c r="D18" s="28" t="s">
        <v>544</v>
      </c>
      <c r="E18" s="26" t="s">
        <v>692</v>
      </c>
      <c r="F18" s="26" t="s">
        <v>563</v>
      </c>
      <c r="G18" s="26" t="s">
        <v>692</v>
      </c>
      <c r="H18" s="26">
        <v>30</v>
      </c>
      <c r="I18" s="26">
        <v>30</v>
      </c>
      <c r="J18" s="38"/>
    </row>
    <row r="19" s="1" customFormat="1" ht="34.95" customHeight="1" spans="1:10">
      <c r="A19" s="31" t="s">
        <v>570</v>
      </c>
      <c r="B19" s="32" t="s">
        <v>571</v>
      </c>
      <c r="C19" s="26" t="s">
        <v>693</v>
      </c>
      <c r="D19" s="28" t="s">
        <v>547</v>
      </c>
      <c r="E19" s="26">
        <v>85</v>
      </c>
      <c r="F19" s="26" t="s">
        <v>557</v>
      </c>
      <c r="G19" s="26">
        <v>90</v>
      </c>
      <c r="H19" s="26">
        <v>10</v>
      </c>
      <c r="I19" s="26">
        <v>10</v>
      </c>
      <c r="J19" s="27"/>
    </row>
    <row r="20" s="1" customFormat="1" ht="54" customHeight="1" spans="1:10">
      <c r="A20" s="9" t="s">
        <v>577</v>
      </c>
      <c r="B20" s="9"/>
      <c r="C20" s="9"/>
      <c r="D20" s="23" t="s">
        <v>439</v>
      </c>
      <c r="E20" s="24"/>
      <c r="F20" s="24"/>
      <c r="G20" s="24"/>
      <c r="H20" s="24"/>
      <c r="I20" s="25"/>
      <c r="J20" s="39" t="s">
        <v>578</v>
      </c>
    </row>
    <row r="21" s="1" customFormat="1" ht="25.5" customHeight="1" spans="1:10">
      <c r="A21" s="14" t="s">
        <v>579</v>
      </c>
      <c r="B21" s="14"/>
      <c r="C21" s="14"/>
      <c r="D21" s="14"/>
      <c r="E21" s="14"/>
      <c r="F21" s="14"/>
      <c r="G21" s="14"/>
      <c r="H21" s="14">
        <v>100</v>
      </c>
      <c r="I21" s="14">
        <f>SUM(I7,I15:I19)</f>
        <v>100</v>
      </c>
      <c r="J21" s="40" t="s">
        <v>580</v>
      </c>
    </row>
    <row r="22" s="1" customFormat="1" ht="16.95" customHeight="1"/>
    <row r="23" s="1" customFormat="1" ht="28.95" customHeight="1" spans="1:10">
      <c r="A23" s="33" t="s">
        <v>581</v>
      </c>
      <c r="B23" s="34"/>
      <c r="C23" s="34"/>
      <c r="D23" s="34"/>
      <c r="E23" s="34"/>
      <c r="F23" s="34"/>
      <c r="G23" s="34"/>
      <c r="H23" s="34"/>
      <c r="I23" s="34"/>
      <c r="J23" s="41"/>
    </row>
    <row r="24" s="1" customFormat="1" ht="27" customHeight="1" spans="1:10">
      <c r="A24" s="35" t="s">
        <v>582</v>
      </c>
      <c r="B24" s="35"/>
      <c r="C24" s="35"/>
      <c r="D24" s="35"/>
      <c r="E24" s="35"/>
      <c r="F24" s="35"/>
      <c r="G24" s="35"/>
      <c r="H24" s="35"/>
      <c r="I24" s="35"/>
      <c r="J24" s="35"/>
    </row>
    <row r="25" s="1" customFormat="1" ht="19.05" customHeight="1" spans="1:10">
      <c r="A25" s="35" t="s">
        <v>583</v>
      </c>
      <c r="B25" s="35"/>
      <c r="C25" s="35"/>
      <c r="D25" s="35"/>
      <c r="E25" s="35"/>
      <c r="F25" s="35"/>
      <c r="G25" s="35"/>
      <c r="H25" s="35"/>
      <c r="I25" s="35"/>
      <c r="J25" s="35"/>
    </row>
    <row r="26" s="1" customFormat="1" ht="18" customHeight="1" spans="1:10">
      <c r="A26" s="35" t="s">
        <v>584</v>
      </c>
      <c r="B26" s="35"/>
      <c r="C26" s="35"/>
      <c r="D26" s="35"/>
      <c r="E26" s="35"/>
      <c r="F26" s="35"/>
      <c r="G26" s="35"/>
      <c r="H26" s="35"/>
      <c r="I26" s="35"/>
      <c r="J26" s="35"/>
    </row>
    <row r="27" s="1" customFormat="1" ht="18" customHeight="1" spans="1:10">
      <c r="A27" s="35" t="s">
        <v>585</v>
      </c>
      <c r="B27" s="35"/>
      <c r="C27" s="35"/>
      <c r="D27" s="35"/>
      <c r="E27" s="35"/>
      <c r="F27" s="35"/>
      <c r="G27" s="35"/>
      <c r="H27" s="35"/>
      <c r="I27" s="35"/>
      <c r="J27" s="35"/>
    </row>
    <row r="28" s="5" customFormat="1" ht="18" customHeight="1" spans="1:10">
      <c r="A28" s="35" t="s">
        <v>586</v>
      </c>
      <c r="B28" s="35"/>
      <c r="C28" s="35"/>
      <c r="D28" s="35"/>
      <c r="E28" s="35"/>
      <c r="F28" s="35"/>
      <c r="G28" s="35"/>
      <c r="H28" s="35"/>
      <c r="I28" s="35"/>
      <c r="J28" s="35"/>
    </row>
    <row r="29" s="1" customFormat="1" ht="24" customHeight="1" spans="1:10">
      <c r="A29" s="35" t="s">
        <v>587</v>
      </c>
      <c r="B29" s="35"/>
      <c r="C29" s="35"/>
      <c r="D29" s="35"/>
      <c r="E29" s="35"/>
      <c r="F29" s="35"/>
      <c r="G29" s="35"/>
      <c r="H29" s="35"/>
      <c r="I29" s="35"/>
      <c r="J29" s="35"/>
    </row>
    <row r="30" s="1" customFormat="1" ht="24" customHeight="1" spans="1:10">
      <c r="A30" s="35" t="s">
        <v>588</v>
      </c>
      <c r="B30" s="35"/>
      <c r="C30" s="35"/>
      <c r="D30" s="35"/>
      <c r="E30" s="35"/>
      <c r="F30" s="35"/>
      <c r="G30" s="35"/>
      <c r="H30" s="35"/>
      <c r="I30" s="35"/>
      <c r="J30" s="35"/>
    </row>
    <row r="31" s="1" customFormat="1" ht="24" customHeight="1" spans="1:10">
      <c r="A31" s="35" t="s">
        <v>589</v>
      </c>
      <c r="B31" s="35"/>
      <c r="C31" s="35"/>
      <c r="D31" s="35"/>
      <c r="E31" s="35"/>
      <c r="F31" s="35"/>
      <c r="G31" s="35"/>
      <c r="H31" s="35"/>
      <c r="I31" s="35"/>
      <c r="J31"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I20"/>
    <mergeCell ref="A21:G21"/>
    <mergeCell ref="A24:J24"/>
    <mergeCell ref="A25:J25"/>
    <mergeCell ref="A26:J26"/>
    <mergeCell ref="A27:J27"/>
    <mergeCell ref="A28:J28"/>
    <mergeCell ref="A29:J29"/>
    <mergeCell ref="A30:J30"/>
    <mergeCell ref="A31:J31"/>
    <mergeCell ref="A11:A12"/>
    <mergeCell ref="A15:A17"/>
    <mergeCell ref="G13:G14"/>
    <mergeCell ref="H13:H14"/>
    <mergeCell ref="I13:I14"/>
    <mergeCell ref="J13:J14"/>
    <mergeCell ref="A6:B10"/>
  </mergeCells>
  <dataValidations count="2">
    <dataValidation type="list" allowBlank="1" showInputMessage="1" sqref="J21">
      <formula1>"优,良,中,差"</formula1>
    </dataValidation>
    <dataValidation type="list" allowBlank="1" showInputMessage="1" sqref="D15 D18 D19 D16:D17">
      <formula1>"＝,＞,＜,≥,≤"</formula1>
    </dataValidation>
  </dataValidation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IV33"/>
  <sheetViews>
    <sheetView topLeftCell="A2" workbookViewId="0">
      <selection activeCell="K17" sqref="K17"/>
    </sheetView>
  </sheetViews>
  <sheetFormatPr defaultColWidth="9" defaultRowHeight="14.4"/>
  <cols>
    <col min="1" max="1" width="9" style="6"/>
    <col min="2" max="2" width="12.4444444444444" style="6" customWidth="1"/>
    <col min="3" max="3" width="18.2222222222222" style="6" customWidth="1"/>
    <col min="4" max="4" width="13.2222222222222" style="6" customWidth="1"/>
    <col min="5" max="5" width="12.3333333333333" style="6" customWidth="1"/>
    <col min="6" max="6" width="12.7777777777778" style="6" customWidth="1"/>
    <col min="7" max="7" width="10.1111111111111" style="6" customWidth="1"/>
    <col min="8" max="9" width="9" style="6"/>
    <col min="10" max="10" width="11.4444444444444"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694</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63200</v>
      </c>
      <c r="E7" s="13">
        <f t="shared" si="0"/>
        <v>63200</v>
      </c>
      <c r="F7" s="13">
        <f t="shared" si="0"/>
        <v>63200</v>
      </c>
      <c r="G7" s="14">
        <v>10</v>
      </c>
      <c r="H7" s="15" t="str">
        <f t="shared" ref="H7:H10" si="1">IF(E7&gt;0,ROUND(F7/E7,3)*100&amp;"%","—")</f>
        <v>100%</v>
      </c>
      <c r="I7" s="37">
        <f>G7*H7</f>
        <v>10</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40200</v>
      </c>
      <c r="E8" s="16">
        <v>40200</v>
      </c>
      <c r="F8" s="16">
        <v>40200</v>
      </c>
      <c r="G8" s="9" t="s">
        <v>456</v>
      </c>
      <c r="H8" s="15" t="str">
        <f t="shared" si="1"/>
        <v>100%</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v>23000</v>
      </c>
      <c r="E9" s="17">
        <v>23000</v>
      </c>
      <c r="F9" s="17">
        <v>23000</v>
      </c>
      <c r="G9" s="9" t="s">
        <v>456</v>
      </c>
      <c r="H9" s="15" t="str">
        <f t="shared" si="1"/>
        <v>100%</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85.95" customHeight="1" spans="1:10">
      <c r="A12" s="9"/>
      <c r="B12" s="19" t="s">
        <v>695</v>
      </c>
      <c r="C12" s="20"/>
      <c r="D12" s="20"/>
      <c r="E12" s="21"/>
      <c r="F12" s="22" t="s">
        <v>696</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0" customHeight="1" spans="1:10">
      <c r="A15" s="9" t="s">
        <v>541</v>
      </c>
      <c r="B15" s="26" t="s">
        <v>542</v>
      </c>
      <c r="C15" s="26" t="s">
        <v>697</v>
      </c>
      <c r="D15" s="28" t="s">
        <v>544</v>
      </c>
      <c r="E15" s="26" t="s">
        <v>698</v>
      </c>
      <c r="F15" s="26" t="s">
        <v>640</v>
      </c>
      <c r="G15" s="26" t="s">
        <v>698</v>
      </c>
      <c r="H15" s="26">
        <v>20</v>
      </c>
      <c r="I15" s="26">
        <v>20</v>
      </c>
      <c r="J15" s="27"/>
    </row>
    <row r="16" s="1" customFormat="1" ht="30" customHeight="1" spans="1:10">
      <c r="A16" s="9"/>
      <c r="B16" s="26" t="s">
        <v>555</v>
      </c>
      <c r="C16" s="26" t="s">
        <v>699</v>
      </c>
      <c r="D16" s="28" t="s">
        <v>544</v>
      </c>
      <c r="E16" s="26">
        <v>100</v>
      </c>
      <c r="F16" s="26" t="s">
        <v>557</v>
      </c>
      <c r="G16" s="26">
        <v>100</v>
      </c>
      <c r="H16" s="26">
        <v>15</v>
      </c>
      <c r="I16" s="26">
        <v>15</v>
      </c>
      <c r="J16" s="27"/>
    </row>
    <row r="17" s="1" customFormat="1" ht="30" customHeight="1" spans="1:10">
      <c r="A17" s="9"/>
      <c r="B17" s="26" t="s">
        <v>595</v>
      </c>
      <c r="C17" s="26" t="s">
        <v>700</v>
      </c>
      <c r="D17" s="28" t="s">
        <v>544</v>
      </c>
      <c r="E17" s="26">
        <v>100</v>
      </c>
      <c r="F17" s="29" t="s">
        <v>557</v>
      </c>
      <c r="G17" s="26">
        <v>100</v>
      </c>
      <c r="H17" s="26">
        <v>15</v>
      </c>
      <c r="I17" s="26">
        <v>15</v>
      </c>
      <c r="J17" s="38"/>
    </row>
    <row r="18" s="1" customFormat="1" ht="30" customHeight="1" spans="1:10">
      <c r="A18" s="26" t="s">
        <v>559</v>
      </c>
      <c r="B18" s="9" t="s">
        <v>560</v>
      </c>
      <c r="C18" s="26" t="s">
        <v>701</v>
      </c>
      <c r="D18" s="28" t="s">
        <v>544</v>
      </c>
      <c r="E18" s="26" t="s">
        <v>678</v>
      </c>
      <c r="F18" s="29" t="s">
        <v>563</v>
      </c>
      <c r="G18" s="29" t="s">
        <v>702</v>
      </c>
      <c r="H18" s="26">
        <v>10</v>
      </c>
      <c r="I18" s="26">
        <v>10</v>
      </c>
      <c r="J18" s="38"/>
    </row>
    <row r="19" s="1" customFormat="1" ht="36" customHeight="1" spans="1:10">
      <c r="A19" s="42"/>
      <c r="B19" s="30" t="s">
        <v>676</v>
      </c>
      <c r="C19" s="26" t="s">
        <v>703</v>
      </c>
      <c r="D19" s="28" t="s">
        <v>544</v>
      </c>
      <c r="E19" s="26" t="s">
        <v>678</v>
      </c>
      <c r="F19" s="29" t="s">
        <v>563</v>
      </c>
      <c r="G19" s="29" t="s">
        <v>702</v>
      </c>
      <c r="H19" s="26">
        <v>10</v>
      </c>
      <c r="I19" s="26">
        <v>10</v>
      </c>
      <c r="J19" s="38"/>
    </row>
    <row r="20" s="1" customFormat="1" ht="30" customHeight="1" spans="1:10">
      <c r="A20" s="27"/>
      <c r="B20" s="30" t="s">
        <v>676</v>
      </c>
      <c r="C20" s="26" t="s">
        <v>680</v>
      </c>
      <c r="D20" s="28" t="s">
        <v>544</v>
      </c>
      <c r="E20" s="26" t="s">
        <v>678</v>
      </c>
      <c r="F20" s="26" t="s">
        <v>563</v>
      </c>
      <c r="G20" s="26" t="s">
        <v>702</v>
      </c>
      <c r="H20" s="26">
        <v>10</v>
      </c>
      <c r="I20" s="26">
        <v>10</v>
      </c>
      <c r="J20" s="38"/>
    </row>
    <row r="21" s="1" customFormat="1" ht="30" customHeight="1" spans="1:10">
      <c r="A21" s="31" t="s">
        <v>570</v>
      </c>
      <c r="B21" s="32" t="s">
        <v>571</v>
      </c>
      <c r="C21" s="26" t="s">
        <v>704</v>
      </c>
      <c r="D21" s="28" t="s">
        <v>547</v>
      </c>
      <c r="E21" s="26">
        <v>95</v>
      </c>
      <c r="F21" s="26" t="s">
        <v>557</v>
      </c>
      <c r="G21" s="43">
        <v>95</v>
      </c>
      <c r="H21" s="26">
        <v>10</v>
      </c>
      <c r="I21" s="26">
        <v>10</v>
      </c>
      <c r="J21" s="27"/>
    </row>
    <row r="22" s="1" customFormat="1" ht="54" customHeight="1" spans="1:10">
      <c r="A22" s="9" t="s">
        <v>577</v>
      </c>
      <c r="B22" s="9"/>
      <c r="C22" s="9"/>
      <c r="D22" s="23" t="s">
        <v>439</v>
      </c>
      <c r="E22" s="24"/>
      <c r="F22" s="24"/>
      <c r="G22" s="24"/>
      <c r="H22" s="24"/>
      <c r="I22" s="25"/>
      <c r="J22" s="39" t="s">
        <v>578</v>
      </c>
    </row>
    <row r="23" s="1" customFormat="1" ht="25.5" customHeight="1" spans="1:10">
      <c r="A23" s="14" t="s">
        <v>579</v>
      </c>
      <c r="B23" s="14"/>
      <c r="C23" s="14"/>
      <c r="D23" s="14"/>
      <c r="E23" s="14"/>
      <c r="F23" s="14"/>
      <c r="G23" s="14"/>
      <c r="H23" s="14">
        <v>100</v>
      </c>
      <c r="I23" s="14">
        <f>SUM(I7,I15:I21)</f>
        <v>100</v>
      </c>
      <c r="J23" s="40" t="s">
        <v>580</v>
      </c>
    </row>
    <row r="24" s="1" customFormat="1" ht="16.95" customHeight="1"/>
    <row r="25" s="1" customFormat="1" ht="28.95" customHeight="1" spans="1:10">
      <c r="A25" s="33" t="s">
        <v>581</v>
      </c>
      <c r="B25" s="34"/>
      <c r="C25" s="34"/>
      <c r="D25" s="34"/>
      <c r="E25" s="34"/>
      <c r="F25" s="34"/>
      <c r="G25" s="34"/>
      <c r="H25" s="34"/>
      <c r="I25" s="34"/>
      <c r="J25" s="41"/>
    </row>
    <row r="26" s="1" customFormat="1" ht="27" customHeight="1" spans="1:10">
      <c r="A26" s="35" t="s">
        <v>582</v>
      </c>
      <c r="B26" s="35"/>
      <c r="C26" s="35"/>
      <c r="D26" s="35"/>
      <c r="E26" s="35"/>
      <c r="F26" s="35"/>
      <c r="G26" s="35"/>
      <c r="H26" s="35"/>
      <c r="I26" s="35"/>
      <c r="J26" s="35"/>
    </row>
    <row r="27" s="1" customFormat="1" ht="19.05" customHeight="1" spans="1:10">
      <c r="A27" s="35" t="s">
        <v>583</v>
      </c>
      <c r="B27" s="35"/>
      <c r="C27" s="35"/>
      <c r="D27" s="35"/>
      <c r="E27" s="35"/>
      <c r="F27" s="35"/>
      <c r="G27" s="35"/>
      <c r="H27" s="35"/>
      <c r="I27" s="35"/>
      <c r="J27" s="35"/>
    </row>
    <row r="28" s="1" customFormat="1" ht="18" customHeight="1" spans="1:10">
      <c r="A28" s="35" t="s">
        <v>584</v>
      </c>
      <c r="B28" s="35"/>
      <c r="C28" s="35"/>
      <c r="D28" s="35"/>
      <c r="E28" s="35"/>
      <c r="F28" s="35"/>
      <c r="G28" s="35"/>
      <c r="H28" s="35"/>
      <c r="I28" s="35"/>
      <c r="J28" s="35"/>
    </row>
    <row r="29" s="1" customFormat="1" ht="18" customHeight="1" spans="1:10">
      <c r="A29" s="35" t="s">
        <v>585</v>
      </c>
      <c r="B29" s="35"/>
      <c r="C29" s="35"/>
      <c r="D29" s="35"/>
      <c r="E29" s="35"/>
      <c r="F29" s="35"/>
      <c r="G29" s="35"/>
      <c r="H29" s="35"/>
      <c r="I29" s="35"/>
      <c r="J29" s="35"/>
    </row>
    <row r="30" s="5" customFormat="1" ht="18" customHeight="1" spans="1:10">
      <c r="A30" s="35" t="s">
        <v>586</v>
      </c>
      <c r="B30" s="35"/>
      <c r="C30" s="35"/>
      <c r="D30" s="35"/>
      <c r="E30" s="35"/>
      <c r="F30" s="35"/>
      <c r="G30" s="35"/>
      <c r="H30" s="35"/>
      <c r="I30" s="35"/>
      <c r="J30" s="35"/>
    </row>
    <row r="31" s="1" customFormat="1" ht="24" customHeight="1" spans="1:10">
      <c r="A31" s="35" t="s">
        <v>587</v>
      </c>
      <c r="B31" s="35"/>
      <c r="C31" s="35"/>
      <c r="D31" s="35"/>
      <c r="E31" s="35"/>
      <c r="F31" s="35"/>
      <c r="G31" s="35"/>
      <c r="H31" s="35"/>
      <c r="I31" s="35"/>
      <c r="J31" s="35"/>
    </row>
    <row r="32" s="1" customFormat="1" ht="24" customHeight="1" spans="1:10">
      <c r="A32" s="35" t="s">
        <v>588</v>
      </c>
      <c r="B32" s="35"/>
      <c r="C32" s="35"/>
      <c r="D32" s="35"/>
      <c r="E32" s="35"/>
      <c r="F32" s="35"/>
      <c r="G32" s="35"/>
      <c r="H32" s="35"/>
      <c r="I32" s="35"/>
      <c r="J32" s="35"/>
    </row>
    <row r="33" s="1" customFormat="1" ht="24" customHeight="1" spans="1:10">
      <c r="A33" s="35" t="s">
        <v>589</v>
      </c>
      <c r="B33" s="35"/>
      <c r="C33" s="35"/>
      <c r="D33" s="35"/>
      <c r="E33" s="35"/>
      <c r="F33" s="35"/>
      <c r="G33" s="35"/>
      <c r="H33" s="35"/>
      <c r="I33" s="35"/>
      <c r="J33"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I22"/>
    <mergeCell ref="A23:G23"/>
    <mergeCell ref="A26:J26"/>
    <mergeCell ref="A27:J27"/>
    <mergeCell ref="A28:J28"/>
    <mergeCell ref="A29:J29"/>
    <mergeCell ref="A30:J30"/>
    <mergeCell ref="A31:J31"/>
    <mergeCell ref="A32:J32"/>
    <mergeCell ref="A33:J33"/>
    <mergeCell ref="A11:A12"/>
    <mergeCell ref="A15:A17"/>
    <mergeCell ref="A18:A20"/>
    <mergeCell ref="G13:G14"/>
    <mergeCell ref="H13:H14"/>
    <mergeCell ref="I13:I14"/>
    <mergeCell ref="J13:J14"/>
    <mergeCell ref="A6:B10"/>
  </mergeCells>
  <dataValidations count="2">
    <dataValidation type="list" allowBlank="1" showInputMessage="1" sqref="J23">
      <formula1>"优,良,中,差"</formula1>
    </dataValidation>
    <dataValidation type="list" allowBlank="1" showInputMessage="1" sqref="D15 D16 D17 D18 D19 D20 D21">
      <formula1>"＝,＞,＜,≥,≤"</formula1>
    </dataValidation>
  </dataValidation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IV34"/>
  <sheetViews>
    <sheetView workbookViewId="0">
      <selection activeCell="D15" sqref="D15"/>
    </sheetView>
  </sheetViews>
  <sheetFormatPr defaultColWidth="9" defaultRowHeight="14.4"/>
  <cols>
    <col min="1" max="1" width="9" style="6"/>
    <col min="2" max="2" width="11.6666666666667" style="6" customWidth="1"/>
    <col min="3" max="3" width="19.4444444444444" style="6" customWidth="1"/>
    <col min="4" max="4" width="12.7777777777778" style="6" customWidth="1"/>
    <col min="5" max="5" width="13.4444444444444" style="6" customWidth="1"/>
    <col min="6" max="6" width="12.4444444444444" style="6" customWidth="1"/>
    <col min="7" max="7" width="11.7777777777778" style="6" customWidth="1"/>
    <col min="8" max="9" width="9" style="6"/>
    <col min="10" max="10" width="10.8888888888889" style="6" customWidth="1"/>
    <col min="11" max="16384" width="9" style="6"/>
  </cols>
  <sheetData>
    <row r="1" s="1" customFormat="1" ht="21" customHeight="1" spans="1:1">
      <c r="A1" s="5" t="s">
        <v>507</v>
      </c>
    </row>
    <row r="2" s="1" customFormat="1" ht="36" customHeight="1" spans="1:10">
      <c r="A2" s="7" t="s">
        <v>508</v>
      </c>
      <c r="B2" s="7"/>
      <c r="C2" s="7"/>
      <c r="D2" s="7"/>
      <c r="E2" s="7"/>
      <c r="F2" s="7"/>
      <c r="G2" s="7"/>
      <c r="H2" s="7"/>
      <c r="I2" s="7"/>
      <c r="J2" s="7"/>
    </row>
    <row r="3" s="2" customFormat="1" ht="19.95" customHeight="1" spans="1:10">
      <c r="A3" s="8"/>
      <c r="B3" s="8"/>
      <c r="C3" s="8"/>
      <c r="D3" s="8"/>
      <c r="E3" s="8"/>
      <c r="F3" s="8"/>
      <c r="G3" s="8"/>
      <c r="H3" s="8"/>
      <c r="I3" s="8"/>
      <c r="J3" s="36" t="s">
        <v>509</v>
      </c>
    </row>
    <row r="4" s="3" customFormat="1" ht="27" customHeight="1" spans="1:256">
      <c r="A4" s="9" t="s">
        <v>510</v>
      </c>
      <c r="B4" s="9"/>
      <c r="C4" s="10" t="s">
        <v>705</v>
      </c>
      <c r="D4" s="10"/>
      <c r="E4" s="10"/>
      <c r="F4" s="10"/>
      <c r="G4" s="10"/>
      <c r="H4" s="10"/>
      <c r="I4" s="10"/>
      <c r="J4" s="10"/>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4" customFormat="1" ht="24" customHeight="1" spans="1:256">
      <c r="A5" s="9" t="s">
        <v>512</v>
      </c>
      <c r="B5" s="9"/>
      <c r="C5" s="11" t="s">
        <v>513</v>
      </c>
      <c r="D5" s="11"/>
      <c r="E5" s="11"/>
      <c r="F5" s="9" t="s">
        <v>514</v>
      </c>
      <c r="G5" s="10" t="s">
        <v>513</v>
      </c>
      <c r="H5" s="10"/>
      <c r="I5" s="10"/>
      <c r="J5" s="10"/>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4" customFormat="1" ht="36" customHeight="1" spans="1:256">
      <c r="A6" s="9" t="s">
        <v>515</v>
      </c>
      <c r="B6" s="9"/>
      <c r="C6" s="9"/>
      <c r="D6" s="9" t="s">
        <v>516</v>
      </c>
      <c r="E6" s="9" t="s">
        <v>452</v>
      </c>
      <c r="F6" s="9" t="s">
        <v>517</v>
      </c>
      <c r="G6" s="9" t="s">
        <v>518</v>
      </c>
      <c r="H6" s="9" t="s">
        <v>519</v>
      </c>
      <c r="I6" s="9" t="s">
        <v>520</v>
      </c>
      <c r="J6" s="9"/>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4" customFormat="1" ht="36" customHeight="1" spans="1:256">
      <c r="A7" s="9"/>
      <c r="B7" s="9"/>
      <c r="C7" s="12" t="s">
        <v>521</v>
      </c>
      <c r="D7" s="13">
        <f t="shared" ref="D7:F7" si="0">SUM(D8:D10)</f>
        <v>55700</v>
      </c>
      <c r="E7" s="13">
        <f t="shared" si="0"/>
        <v>55700</v>
      </c>
      <c r="F7" s="13">
        <f t="shared" si="0"/>
        <v>55700</v>
      </c>
      <c r="G7" s="14">
        <v>10</v>
      </c>
      <c r="H7" s="15" t="str">
        <f t="shared" ref="H7:H10" si="1">IF(E7&gt;0,ROUND(F7/E7,3)*100&amp;"%","—")</f>
        <v>100%</v>
      </c>
      <c r="I7" s="37">
        <f>G7*H7</f>
        <v>10</v>
      </c>
      <c r="J7" s="37"/>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4" customFormat="1" ht="36" customHeight="1" spans="1:256">
      <c r="A8" s="9"/>
      <c r="B8" s="9"/>
      <c r="C8" s="12" t="s">
        <v>522</v>
      </c>
      <c r="D8" s="16">
        <v>55700</v>
      </c>
      <c r="E8" s="16">
        <v>55700</v>
      </c>
      <c r="F8" s="16">
        <v>55700</v>
      </c>
      <c r="G8" s="9" t="s">
        <v>456</v>
      </c>
      <c r="H8" s="15" t="str">
        <f t="shared" si="1"/>
        <v>100%</v>
      </c>
      <c r="I8" s="18" t="s">
        <v>456</v>
      </c>
      <c r="J8" s="18"/>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4" customFormat="1" ht="36" customHeight="1" spans="1:256">
      <c r="A9" s="9"/>
      <c r="B9" s="9"/>
      <c r="C9" s="12" t="s">
        <v>523</v>
      </c>
      <c r="D9" s="17"/>
      <c r="E9" s="17"/>
      <c r="F9" s="17"/>
      <c r="G9" s="9" t="s">
        <v>456</v>
      </c>
      <c r="H9" s="15" t="str">
        <f t="shared" si="1"/>
        <v>—</v>
      </c>
      <c r="I9" s="18" t="s">
        <v>456</v>
      </c>
      <c r="J9" s="18"/>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1" customFormat="1" ht="36" customHeight="1" spans="1:10">
      <c r="A10" s="9"/>
      <c r="B10" s="9"/>
      <c r="C10" s="12" t="s">
        <v>524</v>
      </c>
      <c r="D10" s="17"/>
      <c r="E10" s="17"/>
      <c r="F10" s="17"/>
      <c r="G10" s="9" t="s">
        <v>456</v>
      </c>
      <c r="H10" s="15" t="str">
        <f t="shared" si="1"/>
        <v>—</v>
      </c>
      <c r="I10" s="18" t="s">
        <v>456</v>
      </c>
      <c r="J10" s="18"/>
    </row>
    <row r="11" s="1" customFormat="1" ht="22.95" customHeight="1" spans="1:10">
      <c r="A11" s="9" t="s">
        <v>525</v>
      </c>
      <c r="B11" s="9" t="s">
        <v>526</v>
      </c>
      <c r="C11" s="9"/>
      <c r="D11" s="9"/>
      <c r="E11" s="9"/>
      <c r="F11" s="18" t="s">
        <v>527</v>
      </c>
      <c r="G11" s="18"/>
      <c r="H11" s="18"/>
      <c r="I11" s="18"/>
      <c r="J11" s="18"/>
    </row>
    <row r="12" s="1" customFormat="1" ht="108" customHeight="1" spans="1:10">
      <c r="A12" s="9"/>
      <c r="B12" s="19" t="s">
        <v>706</v>
      </c>
      <c r="C12" s="20"/>
      <c r="D12" s="20"/>
      <c r="E12" s="21"/>
      <c r="F12" s="22" t="s">
        <v>707</v>
      </c>
      <c r="G12" s="22"/>
      <c r="H12" s="22"/>
      <c r="I12" s="22"/>
      <c r="J12" s="22"/>
    </row>
    <row r="13" s="1" customFormat="1" ht="36" customHeight="1" spans="1:10">
      <c r="A13" s="23" t="s">
        <v>530</v>
      </c>
      <c r="B13" s="24"/>
      <c r="C13" s="25"/>
      <c r="D13" s="23" t="s">
        <v>531</v>
      </c>
      <c r="E13" s="24"/>
      <c r="F13" s="25"/>
      <c r="G13" s="26" t="s">
        <v>532</v>
      </c>
      <c r="H13" s="26" t="s">
        <v>533</v>
      </c>
      <c r="I13" s="26" t="s">
        <v>520</v>
      </c>
      <c r="J13" s="26" t="s">
        <v>534</v>
      </c>
    </row>
    <row r="14" s="1" customFormat="1" ht="36" customHeight="1" spans="1:10">
      <c r="A14" s="23" t="s">
        <v>535</v>
      </c>
      <c r="B14" s="9" t="s">
        <v>536</v>
      </c>
      <c r="C14" s="9" t="s">
        <v>537</v>
      </c>
      <c r="D14" s="9" t="s">
        <v>538</v>
      </c>
      <c r="E14" s="9" t="s">
        <v>539</v>
      </c>
      <c r="F14" s="9" t="s">
        <v>540</v>
      </c>
      <c r="G14" s="27"/>
      <c r="H14" s="27"/>
      <c r="I14" s="27"/>
      <c r="J14" s="27"/>
    </row>
    <row r="15" s="1" customFormat="1" ht="31.95" customHeight="1" spans="1:10">
      <c r="A15" s="9" t="s">
        <v>541</v>
      </c>
      <c r="B15" s="26" t="s">
        <v>542</v>
      </c>
      <c r="C15" s="26" t="s">
        <v>708</v>
      </c>
      <c r="D15" s="28" t="s">
        <v>544</v>
      </c>
      <c r="E15" s="26" t="s">
        <v>709</v>
      </c>
      <c r="F15" s="26" t="s">
        <v>640</v>
      </c>
      <c r="G15" s="26" t="s">
        <v>710</v>
      </c>
      <c r="H15" s="26">
        <v>10</v>
      </c>
      <c r="I15" s="26">
        <v>10</v>
      </c>
      <c r="J15" s="27"/>
    </row>
    <row r="16" s="1" customFormat="1" ht="36" customHeight="1" spans="1:10">
      <c r="A16" s="9"/>
      <c r="B16" s="26" t="s">
        <v>542</v>
      </c>
      <c r="C16" s="26" t="s">
        <v>711</v>
      </c>
      <c r="D16" s="28" t="s">
        <v>544</v>
      </c>
      <c r="E16" s="26" t="s">
        <v>709</v>
      </c>
      <c r="F16" s="26" t="s">
        <v>640</v>
      </c>
      <c r="G16" s="26" t="s">
        <v>710</v>
      </c>
      <c r="H16" s="26">
        <v>10</v>
      </c>
      <c r="I16" s="26">
        <v>10</v>
      </c>
      <c r="J16" s="27"/>
    </row>
    <row r="17" s="1" customFormat="1" ht="30" customHeight="1" spans="1:10">
      <c r="A17" s="9"/>
      <c r="B17" s="26" t="s">
        <v>555</v>
      </c>
      <c r="C17" s="26" t="s">
        <v>712</v>
      </c>
      <c r="D17" s="28" t="s">
        <v>544</v>
      </c>
      <c r="E17" s="26">
        <v>100</v>
      </c>
      <c r="F17" s="26" t="s">
        <v>557</v>
      </c>
      <c r="G17" s="26">
        <v>100</v>
      </c>
      <c r="H17" s="26">
        <v>10</v>
      </c>
      <c r="I17" s="26">
        <v>10</v>
      </c>
      <c r="J17" s="27"/>
    </row>
    <row r="18" s="1" customFormat="1" ht="34.05" customHeight="1" spans="1:10">
      <c r="A18" s="9"/>
      <c r="B18" s="26" t="s">
        <v>555</v>
      </c>
      <c r="C18" s="26" t="s">
        <v>713</v>
      </c>
      <c r="D18" s="28" t="s">
        <v>544</v>
      </c>
      <c r="E18" s="26">
        <v>100</v>
      </c>
      <c r="F18" s="26" t="s">
        <v>557</v>
      </c>
      <c r="G18" s="26">
        <v>100</v>
      </c>
      <c r="H18" s="26">
        <v>10</v>
      </c>
      <c r="I18" s="26">
        <v>10</v>
      </c>
      <c r="J18" s="38"/>
    </row>
    <row r="19" s="1" customFormat="1" ht="30" customHeight="1" spans="1:10">
      <c r="A19" s="9"/>
      <c r="B19" s="26" t="s">
        <v>595</v>
      </c>
      <c r="C19" s="26" t="s">
        <v>714</v>
      </c>
      <c r="D19" s="28" t="s">
        <v>544</v>
      </c>
      <c r="E19" s="26">
        <v>100</v>
      </c>
      <c r="F19" s="29" t="s">
        <v>557</v>
      </c>
      <c r="G19" s="26">
        <v>100</v>
      </c>
      <c r="H19" s="26">
        <v>10</v>
      </c>
      <c r="I19" s="26">
        <v>10</v>
      </c>
      <c r="J19" s="38"/>
    </row>
    <row r="20" s="1" customFormat="1" ht="45" customHeight="1" spans="1:10">
      <c r="A20" s="26" t="s">
        <v>559</v>
      </c>
      <c r="B20" s="9" t="s">
        <v>560</v>
      </c>
      <c r="C20" s="26" t="s">
        <v>715</v>
      </c>
      <c r="D20" s="28" t="s">
        <v>544</v>
      </c>
      <c r="E20" s="26">
        <v>100</v>
      </c>
      <c r="F20" s="29" t="s">
        <v>557</v>
      </c>
      <c r="G20" s="26">
        <v>100</v>
      </c>
      <c r="H20" s="26">
        <v>15</v>
      </c>
      <c r="I20" s="26">
        <v>15</v>
      </c>
      <c r="J20" s="38"/>
    </row>
    <row r="21" s="1" customFormat="1" ht="36" customHeight="1" spans="1:10">
      <c r="A21" s="27"/>
      <c r="B21" s="30" t="s">
        <v>676</v>
      </c>
      <c r="C21" s="26" t="s">
        <v>716</v>
      </c>
      <c r="D21" s="28" t="s">
        <v>544</v>
      </c>
      <c r="E21" s="26" t="s">
        <v>678</v>
      </c>
      <c r="F21" s="26" t="s">
        <v>563</v>
      </c>
      <c r="G21" s="26" t="s">
        <v>702</v>
      </c>
      <c r="H21" s="26">
        <v>15</v>
      </c>
      <c r="I21" s="26">
        <v>15</v>
      </c>
      <c r="J21" s="38"/>
    </row>
    <row r="22" s="1" customFormat="1" ht="42" customHeight="1" spans="1:10">
      <c r="A22" s="31" t="s">
        <v>570</v>
      </c>
      <c r="B22" s="32" t="s">
        <v>571</v>
      </c>
      <c r="C22" s="26" t="s">
        <v>717</v>
      </c>
      <c r="D22" s="28" t="s">
        <v>544</v>
      </c>
      <c r="E22" s="26">
        <v>95</v>
      </c>
      <c r="F22" s="26" t="s">
        <v>557</v>
      </c>
      <c r="G22" s="26">
        <v>95</v>
      </c>
      <c r="H22" s="26">
        <v>10</v>
      </c>
      <c r="I22" s="26">
        <v>10</v>
      </c>
      <c r="J22" s="27"/>
    </row>
    <row r="23" s="1" customFormat="1" ht="54" customHeight="1" spans="1:10">
      <c r="A23" s="9" t="s">
        <v>577</v>
      </c>
      <c r="B23" s="9"/>
      <c r="C23" s="9"/>
      <c r="D23" s="23" t="s">
        <v>439</v>
      </c>
      <c r="E23" s="24"/>
      <c r="F23" s="24"/>
      <c r="G23" s="24"/>
      <c r="H23" s="24"/>
      <c r="I23" s="25"/>
      <c r="J23" s="39" t="s">
        <v>578</v>
      </c>
    </row>
    <row r="24" s="1" customFormat="1" ht="25.5" customHeight="1" spans="1:10">
      <c r="A24" s="14" t="s">
        <v>579</v>
      </c>
      <c r="B24" s="14"/>
      <c r="C24" s="14"/>
      <c r="D24" s="14"/>
      <c r="E24" s="14"/>
      <c r="F24" s="14"/>
      <c r="G24" s="14"/>
      <c r="H24" s="14">
        <v>100</v>
      </c>
      <c r="I24" s="14">
        <f>SUM(I7,I15:I22)</f>
        <v>100</v>
      </c>
      <c r="J24" s="40" t="s">
        <v>580</v>
      </c>
    </row>
    <row r="25" s="1" customFormat="1" ht="16.95" customHeight="1"/>
    <row r="26" s="1" customFormat="1" ht="28.95" customHeight="1" spans="1:10">
      <c r="A26" s="33" t="s">
        <v>581</v>
      </c>
      <c r="B26" s="34"/>
      <c r="C26" s="34"/>
      <c r="D26" s="34"/>
      <c r="E26" s="34"/>
      <c r="F26" s="34"/>
      <c r="G26" s="34"/>
      <c r="H26" s="34"/>
      <c r="I26" s="34"/>
      <c r="J26" s="41"/>
    </row>
    <row r="27" s="1" customFormat="1" ht="27" customHeight="1" spans="1:10">
      <c r="A27" s="35" t="s">
        <v>582</v>
      </c>
      <c r="B27" s="35"/>
      <c r="C27" s="35"/>
      <c r="D27" s="35"/>
      <c r="E27" s="35"/>
      <c r="F27" s="35"/>
      <c r="G27" s="35"/>
      <c r="H27" s="35"/>
      <c r="I27" s="35"/>
      <c r="J27" s="35"/>
    </row>
    <row r="28" s="1" customFormat="1" ht="19.05" customHeight="1" spans="1:10">
      <c r="A28" s="35" t="s">
        <v>583</v>
      </c>
      <c r="B28" s="35"/>
      <c r="C28" s="35"/>
      <c r="D28" s="35"/>
      <c r="E28" s="35"/>
      <c r="F28" s="35"/>
      <c r="G28" s="35"/>
      <c r="H28" s="35"/>
      <c r="I28" s="35"/>
      <c r="J28" s="35"/>
    </row>
    <row r="29" s="1" customFormat="1" ht="18" customHeight="1" spans="1:10">
      <c r="A29" s="35" t="s">
        <v>584</v>
      </c>
      <c r="B29" s="35"/>
      <c r="C29" s="35"/>
      <c r="D29" s="35"/>
      <c r="E29" s="35"/>
      <c r="F29" s="35"/>
      <c r="G29" s="35"/>
      <c r="H29" s="35"/>
      <c r="I29" s="35"/>
      <c r="J29" s="35"/>
    </row>
    <row r="30" s="1" customFormat="1" ht="18" customHeight="1" spans="1:10">
      <c r="A30" s="35" t="s">
        <v>585</v>
      </c>
      <c r="B30" s="35"/>
      <c r="C30" s="35"/>
      <c r="D30" s="35"/>
      <c r="E30" s="35"/>
      <c r="F30" s="35"/>
      <c r="G30" s="35"/>
      <c r="H30" s="35"/>
      <c r="I30" s="35"/>
      <c r="J30" s="35"/>
    </row>
    <row r="31" s="5" customFormat="1" ht="18" customHeight="1" spans="1:10">
      <c r="A31" s="35" t="s">
        <v>586</v>
      </c>
      <c r="B31" s="35"/>
      <c r="C31" s="35"/>
      <c r="D31" s="35"/>
      <c r="E31" s="35"/>
      <c r="F31" s="35"/>
      <c r="G31" s="35"/>
      <c r="H31" s="35"/>
      <c r="I31" s="35"/>
      <c r="J31" s="35"/>
    </row>
    <row r="32" s="1" customFormat="1" ht="24" customHeight="1" spans="1:10">
      <c r="A32" s="35" t="s">
        <v>587</v>
      </c>
      <c r="B32" s="35"/>
      <c r="C32" s="35"/>
      <c r="D32" s="35"/>
      <c r="E32" s="35"/>
      <c r="F32" s="35"/>
      <c r="G32" s="35"/>
      <c r="H32" s="35"/>
      <c r="I32" s="35"/>
      <c r="J32" s="35"/>
    </row>
    <row r="33" s="1" customFormat="1" ht="24" customHeight="1" spans="1:10">
      <c r="A33" s="35" t="s">
        <v>588</v>
      </c>
      <c r="B33" s="35"/>
      <c r="C33" s="35"/>
      <c r="D33" s="35"/>
      <c r="E33" s="35"/>
      <c r="F33" s="35"/>
      <c r="G33" s="35"/>
      <c r="H33" s="35"/>
      <c r="I33" s="35"/>
      <c r="J33" s="35"/>
    </row>
    <row r="34" s="1" customFormat="1" ht="24" customHeight="1" spans="1:10">
      <c r="A34" s="35" t="s">
        <v>589</v>
      </c>
      <c r="B34" s="35"/>
      <c r="C34" s="35"/>
      <c r="D34" s="35"/>
      <c r="E34" s="35"/>
      <c r="F34" s="35"/>
      <c r="G34" s="35"/>
      <c r="H34" s="35"/>
      <c r="I34" s="35"/>
      <c r="J34"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I23"/>
    <mergeCell ref="A24:G24"/>
    <mergeCell ref="A27:J27"/>
    <mergeCell ref="A28:J28"/>
    <mergeCell ref="A29:J29"/>
    <mergeCell ref="A30:J30"/>
    <mergeCell ref="A31:J31"/>
    <mergeCell ref="A32:J32"/>
    <mergeCell ref="A33:J33"/>
    <mergeCell ref="A34:J34"/>
    <mergeCell ref="A11:A12"/>
    <mergeCell ref="A15:A19"/>
    <mergeCell ref="A20:A21"/>
    <mergeCell ref="G13:G14"/>
    <mergeCell ref="H13:H14"/>
    <mergeCell ref="I13:I14"/>
    <mergeCell ref="J13:J14"/>
    <mergeCell ref="A6:B10"/>
  </mergeCells>
  <dataValidations count="2">
    <dataValidation type="list" allowBlank="1" showInputMessage="1" sqref="J24">
      <formula1>"优,良,中,差"</formula1>
    </dataValidation>
    <dataValidation type="list" allowBlank="1" showInputMessage="1" sqref="D15 D16 D19 D20 D21 D22 D17:D18">
      <formula1>"＝,＞,＜,≥,≤"</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4.4"/>
  <cols>
    <col min="1" max="3" width="3.22222222222222" style="6" customWidth="1"/>
    <col min="4" max="4" width="36.6666666666667" style="6" customWidth="1"/>
    <col min="5" max="10" width="18.7777777777778" style="6" customWidth="1"/>
    <col min="11" max="16384" width="9" style="6"/>
  </cols>
  <sheetData>
    <row r="1" ht="28.2" spans="6:6">
      <c r="F1" s="94" t="s">
        <v>176</v>
      </c>
    </row>
    <row r="2" ht="15.6" spans="10:10">
      <c r="J2" s="84" t="s">
        <v>177</v>
      </c>
    </row>
    <row r="3" ht="15.6" spans="1:10">
      <c r="A3" s="50" t="s">
        <v>2</v>
      </c>
      <c r="J3" s="84" t="s">
        <v>3</v>
      </c>
    </row>
    <row r="4" ht="19.5" customHeight="1" spans="1:10">
      <c r="A4" s="85" t="s">
        <v>6</v>
      </c>
      <c r="B4" s="85"/>
      <c r="C4" s="85"/>
      <c r="D4" s="85"/>
      <c r="E4" s="90" t="s">
        <v>99</v>
      </c>
      <c r="F4" s="90" t="s">
        <v>178</v>
      </c>
      <c r="G4" s="90" t="s">
        <v>179</v>
      </c>
      <c r="H4" s="90" t="s">
        <v>180</v>
      </c>
      <c r="I4" s="90" t="s">
        <v>181</v>
      </c>
      <c r="J4" s="90" t="s">
        <v>182</v>
      </c>
    </row>
    <row r="5" ht="19.5" customHeight="1" spans="1:10">
      <c r="A5" s="90" t="s">
        <v>122</v>
      </c>
      <c r="B5" s="90"/>
      <c r="C5" s="90"/>
      <c r="D5" s="85" t="s">
        <v>123</v>
      </c>
      <c r="E5" s="90"/>
      <c r="F5" s="90"/>
      <c r="G5" s="90"/>
      <c r="H5" s="90"/>
      <c r="I5" s="90"/>
      <c r="J5" s="90"/>
    </row>
    <row r="6" ht="19.5" customHeight="1" spans="1:10">
      <c r="A6" s="90"/>
      <c r="B6" s="90"/>
      <c r="C6" s="90"/>
      <c r="D6" s="85"/>
      <c r="E6" s="90"/>
      <c r="F6" s="90"/>
      <c r="G6" s="90"/>
      <c r="H6" s="90"/>
      <c r="I6" s="90"/>
      <c r="J6" s="90"/>
    </row>
    <row r="7" ht="19.5" customHeight="1" spans="1:10">
      <c r="A7" s="90"/>
      <c r="B7" s="90"/>
      <c r="C7" s="90"/>
      <c r="D7" s="85"/>
      <c r="E7" s="90"/>
      <c r="F7" s="90"/>
      <c r="G7" s="90"/>
      <c r="H7" s="90"/>
      <c r="I7" s="90"/>
      <c r="J7" s="90"/>
    </row>
    <row r="8" ht="19.5" customHeight="1" spans="1:10">
      <c r="A8" s="85" t="s">
        <v>126</v>
      </c>
      <c r="B8" s="85" t="s">
        <v>127</v>
      </c>
      <c r="C8" s="85" t="s">
        <v>128</v>
      </c>
      <c r="D8" s="85" t="s">
        <v>10</v>
      </c>
      <c r="E8" s="90" t="s">
        <v>11</v>
      </c>
      <c r="F8" s="90" t="s">
        <v>12</v>
      </c>
      <c r="G8" s="90" t="s">
        <v>20</v>
      </c>
      <c r="H8" s="90" t="s">
        <v>24</v>
      </c>
      <c r="I8" s="90" t="s">
        <v>28</v>
      </c>
      <c r="J8" s="90" t="s">
        <v>32</v>
      </c>
    </row>
    <row r="9" ht="19.5" customHeight="1" spans="1:10">
      <c r="A9" s="85"/>
      <c r="B9" s="85"/>
      <c r="C9" s="85"/>
      <c r="D9" s="85" t="s">
        <v>129</v>
      </c>
      <c r="E9" s="87">
        <v>10243468.22</v>
      </c>
      <c r="F9" s="87">
        <v>5881568.56</v>
      </c>
      <c r="G9" s="87">
        <v>4361899.66</v>
      </c>
      <c r="H9" s="87"/>
      <c r="I9" s="87"/>
      <c r="J9" s="87"/>
    </row>
    <row r="10" ht="19.5" customHeight="1" spans="1:10">
      <c r="A10" s="86" t="s">
        <v>130</v>
      </c>
      <c r="B10" s="86"/>
      <c r="C10" s="86"/>
      <c r="D10" s="86" t="s">
        <v>131</v>
      </c>
      <c r="E10" s="87">
        <v>9381096.64</v>
      </c>
      <c r="F10" s="87">
        <v>5126213.96</v>
      </c>
      <c r="G10" s="87">
        <v>4254882.68</v>
      </c>
      <c r="H10" s="87"/>
      <c r="I10" s="87"/>
      <c r="J10" s="87"/>
    </row>
    <row r="11" ht="19.5" customHeight="1" spans="1:10">
      <c r="A11" s="86" t="s">
        <v>132</v>
      </c>
      <c r="B11" s="86"/>
      <c r="C11" s="86"/>
      <c r="D11" s="86" t="s">
        <v>133</v>
      </c>
      <c r="E11" s="87">
        <v>552762.71</v>
      </c>
      <c r="F11" s="87">
        <v>552762.71</v>
      </c>
      <c r="G11" s="87"/>
      <c r="H11" s="87"/>
      <c r="I11" s="87"/>
      <c r="J11" s="87"/>
    </row>
    <row r="12" ht="19.5" customHeight="1" spans="1:10">
      <c r="A12" s="86" t="s">
        <v>134</v>
      </c>
      <c r="B12" s="86"/>
      <c r="C12" s="86"/>
      <c r="D12" s="86" t="s">
        <v>135</v>
      </c>
      <c r="E12" s="87">
        <v>552762.71</v>
      </c>
      <c r="F12" s="87">
        <v>552762.71</v>
      </c>
      <c r="G12" s="87"/>
      <c r="H12" s="87"/>
      <c r="I12" s="87"/>
      <c r="J12" s="87"/>
    </row>
    <row r="13" ht="19.5" customHeight="1" spans="1:10">
      <c r="A13" s="86" t="s">
        <v>136</v>
      </c>
      <c r="B13" s="86"/>
      <c r="C13" s="86"/>
      <c r="D13" s="86" t="s">
        <v>137</v>
      </c>
      <c r="E13" s="87">
        <v>87000</v>
      </c>
      <c r="F13" s="87"/>
      <c r="G13" s="87">
        <v>87000</v>
      </c>
      <c r="H13" s="87"/>
      <c r="I13" s="87"/>
      <c r="J13" s="87"/>
    </row>
    <row r="14" ht="19.5" customHeight="1" spans="1:10">
      <c r="A14" s="86" t="s">
        <v>138</v>
      </c>
      <c r="B14" s="86"/>
      <c r="C14" s="86"/>
      <c r="D14" s="86" t="s">
        <v>139</v>
      </c>
      <c r="E14" s="87">
        <v>87000</v>
      </c>
      <c r="F14" s="87"/>
      <c r="G14" s="87">
        <v>87000</v>
      </c>
      <c r="H14" s="87"/>
      <c r="I14" s="87"/>
      <c r="J14" s="87"/>
    </row>
    <row r="15" ht="19.5" customHeight="1" spans="1:10">
      <c r="A15" s="86" t="s">
        <v>140</v>
      </c>
      <c r="B15" s="86"/>
      <c r="C15" s="86"/>
      <c r="D15" s="86" t="s">
        <v>141</v>
      </c>
      <c r="E15" s="87">
        <v>242650</v>
      </c>
      <c r="F15" s="87"/>
      <c r="G15" s="87">
        <v>242650</v>
      </c>
      <c r="H15" s="87"/>
      <c r="I15" s="87"/>
      <c r="J15" s="87"/>
    </row>
    <row r="16" ht="19.5" customHeight="1" spans="1:10">
      <c r="A16" s="86" t="s">
        <v>142</v>
      </c>
      <c r="B16" s="86"/>
      <c r="C16" s="86"/>
      <c r="D16" s="86" t="s">
        <v>143</v>
      </c>
      <c r="E16" s="87">
        <v>123750</v>
      </c>
      <c r="F16" s="87"/>
      <c r="G16" s="87">
        <v>123750</v>
      </c>
      <c r="H16" s="87"/>
      <c r="I16" s="87"/>
      <c r="J16" s="87"/>
    </row>
    <row r="17" ht="19.5" customHeight="1" spans="1:10">
      <c r="A17" s="86" t="s">
        <v>144</v>
      </c>
      <c r="B17" s="86"/>
      <c r="C17" s="86"/>
      <c r="D17" s="86" t="s">
        <v>145</v>
      </c>
      <c r="E17" s="87">
        <v>118900</v>
      </c>
      <c r="F17" s="87"/>
      <c r="G17" s="87">
        <v>118900</v>
      </c>
      <c r="H17" s="87"/>
      <c r="I17" s="87"/>
      <c r="J17" s="87"/>
    </row>
    <row r="18" ht="19.5" customHeight="1" spans="1:10">
      <c r="A18" s="86" t="s">
        <v>146</v>
      </c>
      <c r="B18" s="86"/>
      <c r="C18" s="86"/>
      <c r="D18" s="86" t="s">
        <v>147</v>
      </c>
      <c r="E18" s="87">
        <v>8498683.93</v>
      </c>
      <c r="F18" s="87">
        <v>4573451.25</v>
      </c>
      <c r="G18" s="87">
        <v>3925232.68</v>
      </c>
      <c r="H18" s="87"/>
      <c r="I18" s="87"/>
      <c r="J18" s="87"/>
    </row>
    <row r="19" ht="19.5" customHeight="1" spans="1:10">
      <c r="A19" s="86" t="s">
        <v>148</v>
      </c>
      <c r="B19" s="86"/>
      <c r="C19" s="86"/>
      <c r="D19" s="86" t="s">
        <v>149</v>
      </c>
      <c r="E19" s="87">
        <v>4573451.25</v>
      </c>
      <c r="F19" s="87">
        <v>4573451.25</v>
      </c>
      <c r="G19" s="87"/>
      <c r="H19" s="87"/>
      <c r="I19" s="87"/>
      <c r="J19" s="87"/>
    </row>
    <row r="20" ht="19.5" customHeight="1" spans="1:10">
      <c r="A20" s="86" t="s">
        <v>150</v>
      </c>
      <c r="B20" s="86"/>
      <c r="C20" s="86"/>
      <c r="D20" s="86" t="s">
        <v>151</v>
      </c>
      <c r="E20" s="87">
        <v>2709301.9</v>
      </c>
      <c r="F20" s="87"/>
      <c r="G20" s="87">
        <v>2709301.9</v>
      </c>
      <c r="H20" s="87"/>
      <c r="I20" s="87"/>
      <c r="J20" s="87"/>
    </row>
    <row r="21" ht="19.5" customHeight="1" spans="1:10">
      <c r="A21" s="86" t="s">
        <v>152</v>
      </c>
      <c r="B21" s="86"/>
      <c r="C21" s="86"/>
      <c r="D21" s="86" t="s">
        <v>153</v>
      </c>
      <c r="E21" s="87">
        <v>1215930.78</v>
      </c>
      <c r="F21" s="87"/>
      <c r="G21" s="87">
        <v>1215930.78</v>
      </c>
      <c r="H21" s="87"/>
      <c r="I21" s="87"/>
      <c r="J21" s="87"/>
    </row>
    <row r="22" ht="19.5" customHeight="1" spans="1:10">
      <c r="A22" s="86">
        <v>210</v>
      </c>
      <c r="B22" s="86"/>
      <c r="C22" s="86"/>
      <c r="D22" s="86" t="s">
        <v>154</v>
      </c>
      <c r="E22" s="87">
        <v>457033.58</v>
      </c>
      <c r="F22" s="87">
        <v>350016.6</v>
      </c>
      <c r="G22" s="87">
        <v>107016.98</v>
      </c>
      <c r="H22" s="87"/>
      <c r="I22" s="87"/>
      <c r="J22" s="87"/>
    </row>
    <row r="23" ht="19.5" customHeight="1" spans="1:10">
      <c r="A23" s="86" t="s">
        <v>155</v>
      </c>
      <c r="B23" s="86"/>
      <c r="C23" s="86"/>
      <c r="D23" s="86" t="s">
        <v>156</v>
      </c>
      <c r="E23" s="87">
        <v>350016.6</v>
      </c>
      <c r="F23" s="87">
        <v>350016.6</v>
      </c>
      <c r="G23" s="87"/>
      <c r="H23" s="87"/>
      <c r="I23" s="87"/>
      <c r="J23" s="87"/>
    </row>
    <row r="24" ht="19.5" customHeight="1" spans="1:10">
      <c r="A24" s="86" t="s">
        <v>157</v>
      </c>
      <c r="B24" s="86"/>
      <c r="C24" s="86"/>
      <c r="D24" s="86" t="s">
        <v>158</v>
      </c>
      <c r="E24" s="87">
        <v>222435.47</v>
      </c>
      <c r="F24" s="87">
        <v>222435.47</v>
      </c>
      <c r="G24" s="87"/>
      <c r="H24" s="87"/>
      <c r="I24" s="87"/>
      <c r="J24" s="87"/>
    </row>
    <row r="25" ht="19.5" customHeight="1" spans="1:10">
      <c r="A25" s="86" t="s">
        <v>159</v>
      </c>
      <c r="B25" s="86"/>
      <c r="C25" s="86"/>
      <c r="D25" s="86" t="s">
        <v>160</v>
      </c>
      <c r="E25" s="87">
        <v>108502.06</v>
      </c>
      <c r="F25" s="87">
        <v>108502.06</v>
      </c>
      <c r="G25" s="87"/>
      <c r="H25" s="87"/>
      <c r="I25" s="87"/>
      <c r="J25" s="87"/>
    </row>
    <row r="26" ht="19.5" customHeight="1" spans="1:10">
      <c r="A26" s="86" t="s">
        <v>161</v>
      </c>
      <c r="B26" s="86"/>
      <c r="C26" s="86"/>
      <c r="D26" s="86" t="s">
        <v>162</v>
      </c>
      <c r="E26" s="87">
        <v>19079.07</v>
      </c>
      <c r="F26" s="87">
        <v>19079.07</v>
      </c>
      <c r="G26" s="87"/>
      <c r="H26" s="87"/>
      <c r="I26" s="87"/>
      <c r="J26" s="87"/>
    </row>
    <row r="27" ht="19.5" customHeight="1" spans="1:10">
      <c r="A27" s="86" t="s">
        <v>163</v>
      </c>
      <c r="B27" s="86"/>
      <c r="C27" s="86"/>
      <c r="D27" s="86" t="s">
        <v>164</v>
      </c>
      <c r="E27" s="87">
        <v>107016.98</v>
      </c>
      <c r="F27" s="87"/>
      <c r="G27" s="87">
        <v>107016.98</v>
      </c>
      <c r="H27" s="87"/>
      <c r="I27" s="87"/>
      <c r="J27" s="87"/>
    </row>
    <row r="28" ht="19.5" customHeight="1" spans="1:10">
      <c r="A28" s="86" t="s">
        <v>165</v>
      </c>
      <c r="B28" s="86"/>
      <c r="C28" s="86"/>
      <c r="D28" s="86" t="s">
        <v>166</v>
      </c>
      <c r="E28" s="87">
        <v>107016.98</v>
      </c>
      <c r="F28" s="87"/>
      <c r="G28" s="87">
        <v>107016.98</v>
      </c>
      <c r="H28" s="87"/>
      <c r="I28" s="87"/>
      <c r="J28" s="87"/>
    </row>
    <row r="29" ht="19.5" customHeight="1" spans="1:10">
      <c r="A29" s="86" t="s">
        <v>167</v>
      </c>
      <c r="B29" s="86"/>
      <c r="C29" s="86"/>
      <c r="D29" s="86" t="s">
        <v>168</v>
      </c>
      <c r="E29" s="87">
        <v>405338</v>
      </c>
      <c r="F29" s="87">
        <v>405338</v>
      </c>
      <c r="G29" s="87"/>
      <c r="H29" s="87"/>
      <c r="I29" s="87"/>
      <c r="J29" s="87"/>
    </row>
    <row r="30" ht="19.5" customHeight="1" spans="1:10">
      <c r="A30" s="86" t="s">
        <v>169</v>
      </c>
      <c r="B30" s="86"/>
      <c r="C30" s="86"/>
      <c r="D30" s="86" t="s">
        <v>170</v>
      </c>
      <c r="E30" s="87">
        <v>405338</v>
      </c>
      <c r="F30" s="87">
        <v>405338</v>
      </c>
      <c r="G30" s="87"/>
      <c r="H30" s="87"/>
      <c r="I30" s="87"/>
      <c r="J30" s="87"/>
    </row>
    <row r="31" ht="19.5" customHeight="1" spans="1:10">
      <c r="A31" s="86" t="s">
        <v>171</v>
      </c>
      <c r="B31" s="86"/>
      <c r="C31" s="86"/>
      <c r="D31" s="86" t="s">
        <v>172</v>
      </c>
      <c r="E31" s="87">
        <v>400090</v>
      </c>
      <c r="F31" s="87">
        <v>400090</v>
      </c>
      <c r="G31" s="87"/>
      <c r="H31" s="87"/>
      <c r="I31" s="87"/>
      <c r="J31" s="87"/>
    </row>
    <row r="32" ht="19.5" customHeight="1" spans="1:10">
      <c r="A32" s="86" t="s">
        <v>173</v>
      </c>
      <c r="B32" s="86"/>
      <c r="C32" s="86"/>
      <c r="D32" s="86" t="s">
        <v>174</v>
      </c>
      <c r="E32" s="87">
        <v>5248</v>
      </c>
      <c r="F32" s="87">
        <v>5248</v>
      </c>
      <c r="G32" s="87"/>
      <c r="H32" s="87"/>
      <c r="I32" s="87"/>
      <c r="J32" s="87"/>
    </row>
    <row r="33" ht="19.5" customHeight="1" spans="1:10">
      <c r="A33" s="86" t="s">
        <v>183</v>
      </c>
      <c r="B33" s="86"/>
      <c r="C33" s="86"/>
      <c r="D33" s="86"/>
      <c r="E33" s="86"/>
      <c r="F33" s="86"/>
      <c r="G33" s="86"/>
      <c r="H33" s="86"/>
      <c r="I33" s="86"/>
      <c r="J33" s="86"/>
    </row>
  </sheetData>
  <mergeCells count="3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tabSelected="1" workbookViewId="0">
      <pane ySplit="7" topLeftCell="A8" activePane="bottomLeft" state="frozen"/>
      <selection/>
      <selection pane="bottomLeft" activeCell="A20" sqref="A20"/>
    </sheetView>
  </sheetViews>
  <sheetFormatPr defaultColWidth="9" defaultRowHeight="14.4"/>
  <cols>
    <col min="1" max="1" width="47.4444444444444" style="6" customWidth="1"/>
    <col min="2" max="2" width="4.77777777777778" style="6" customWidth="1"/>
    <col min="3" max="3" width="18.7777777777778" style="6" customWidth="1"/>
    <col min="4" max="4" width="53.4444444444444" style="6" customWidth="1"/>
    <col min="5" max="5" width="4.77777777777778" style="6" customWidth="1"/>
    <col min="6" max="9" width="18.7777777777778" style="6" customWidth="1"/>
    <col min="10" max="16384" width="9" style="6"/>
  </cols>
  <sheetData>
    <row r="1" ht="28.2" spans="4:4">
      <c r="D1" s="94" t="s">
        <v>184</v>
      </c>
    </row>
    <row r="2" ht="15.6" spans="9:9">
      <c r="I2" s="84" t="s">
        <v>185</v>
      </c>
    </row>
    <row r="3" ht="15.6" spans="1:9">
      <c r="A3" s="50" t="s">
        <v>2</v>
      </c>
      <c r="I3" s="84" t="s">
        <v>3</v>
      </c>
    </row>
    <row r="4" ht="19.5" customHeight="1" spans="1:9">
      <c r="A4" s="85" t="s">
        <v>186</v>
      </c>
      <c r="B4" s="85"/>
      <c r="C4" s="85"/>
      <c r="D4" s="85" t="s">
        <v>187</v>
      </c>
      <c r="E4" s="85"/>
      <c r="F4" s="85"/>
      <c r="G4" s="85"/>
      <c r="H4" s="85"/>
      <c r="I4" s="85"/>
    </row>
    <row r="5" ht="19.5" customHeight="1" spans="1:9">
      <c r="A5" s="90" t="s">
        <v>188</v>
      </c>
      <c r="B5" s="90" t="s">
        <v>7</v>
      </c>
      <c r="C5" s="90" t="s">
        <v>189</v>
      </c>
      <c r="D5" s="90" t="s">
        <v>190</v>
      </c>
      <c r="E5" s="90" t="s">
        <v>7</v>
      </c>
      <c r="F5" s="85" t="s">
        <v>129</v>
      </c>
      <c r="G5" s="90" t="s">
        <v>191</v>
      </c>
      <c r="H5" s="90" t="s">
        <v>192</v>
      </c>
      <c r="I5" s="90" t="s">
        <v>193</v>
      </c>
    </row>
    <row r="6" ht="19.5" customHeight="1" spans="1:9">
      <c r="A6" s="90"/>
      <c r="B6" s="90"/>
      <c r="C6" s="90"/>
      <c r="D6" s="90"/>
      <c r="E6" s="90"/>
      <c r="F6" s="85" t="s">
        <v>124</v>
      </c>
      <c r="G6" s="90" t="s">
        <v>191</v>
      </c>
      <c r="H6" s="90"/>
      <c r="I6" s="90"/>
    </row>
    <row r="7" ht="19.5" customHeight="1" spans="1:9">
      <c r="A7" s="85" t="s">
        <v>194</v>
      </c>
      <c r="B7" s="85"/>
      <c r="C7" s="85" t="s">
        <v>11</v>
      </c>
      <c r="D7" s="85" t="s">
        <v>194</v>
      </c>
      <c r="E7" s="85"/>
      <c r="F7" s="85" t="s">
        <v>12</v>
      </c>
      <c r="G7" s="85" t="s">
        <v>20</v>
      </c>
      <c r="H7" s="85" t="s">
        <v>24</v>
      </c>
      <c r="I7" s="85" t="s">
        <v>28</v>
      </c>
    </row>
    <row r="8" ht="19.5" customHeight="1" spans="1:9">
      <c r="A8" s="86" t="s">
        <v>195</v>
      </c>
      <c r="B8" s="85" t="s">
        <v>11</v>
      </c>
      <c r="C8" s="87">
        <v>10243226.42</v>
      </c>
      <c r="D8" s="86" t="s">
        <v>14</v>
      </c>
      <c r="E8" s="85" t="s">
        <v>22</v>
      </c>
      <c r="F8" s="87"/>
      <c r="G8" s="87"/>
      <c r="H8" s="87"/>
      <c r="I8" s="87"/>
    </row>
    <row r="9" ht="19.5" customHeight="1" spans="1:9">
      <c r="A9" s="86" t="s">
        <v>196</v>
      </c>
      <c r="B9" s="85" t="s">
        <v>12</v>
      </c>
      <c r="C9" s="87"/>
      <c r="D9" s="86" t="s">
        <v>17</v>
      </c>
      <c r="E9" s="85" t="s">
        <v>26</v>
      </c>
      <c r="F9" s="87"/>
      <c r="G9" s="87"/>
      <c r="H9" s="87"/>
      <c r="I9" s="87"/>
    </row>
    <row r="10" ht="19.5" customHeight="1" spans="1:9">
      <c r="A10" s="86" t="s">
        <v>197</v>
      </c>
      <c r="B10" s="85" t="s">
        <v>20</v>
      </c>
      <c r="C10" s="87"/>
      <c r="D10" s="86" t="s">
        <v>21</v>
      </c>
      <c r="E10" s="85" t="s">
        <v>30</v>
      </c>
      <c r="F10" s="87"/>
      <c r="G10" s="87"/>
      <c r="H10" s="87"/>
      <c r="I10" s="87"/>
    </row>
    <row r="11" ht="19.5" customHeight="1" spans="1:9">
      <c r="A11" s="86"/>
      <c r="B11" s="85" t="s">
        <v>24</v>
      </c>
      <c r="C11" s="97"/>
      <c r="D11" s="86" t="s">
        <v>25</v>
      </c>
      <c r="E11" s="85" t="s">
        <v>34</v>
      </c>
      <c r="F11" s="87"/>
      <c r="G11" s="87"/>
      <c r="H11" s="87"/>
      <c r="I11" s="87"/>
    </row>
    <row r="12" ht="19.5" customHeight="1" spans="1:9">
      <c r="A12" s="86"/>
      <c r="B12" s="85" t="s">
        <v>28</v>
      </c>
      <c r="C12" s="97"/>
      <c r="D12" s="86" t="s">
        <v>29</v>
      </c>
      <c r="E12" s="85" t="s">
        <v>38</v>
      </c>
      <c r="F12" s="87"/>
      <c r="G12" s="87"/>
      <c r="H12" s="87"/>
      <c r="I12" s="87"/>
    </row>
    <row r="13" ht="19.5" customHeight="1" spans="1:9">
      <c r="A13" s="86"/>
      <c r="B13" s="85" t="s">
        <v>32</v>
      </c>
      <c r="C13" s="97"/>
      <c r="D13" s="86" t="s">
        <v>33</v>
      </c>
      <c r="E13" s="85" t="s">
        <v>42</v>
      </c>
      <c r="F13" s="87"/>
      <c r="G13" s="87"/>
      <c r="H13" s="87"/>
      <c r="I13" s="87"/>
    </row>
    <row r="14" ht="19.5" customHeight="1" spans="1:9">
      <c r="A14" s="86"/>
      <c r="B14" s="85" t="s">
        <v>36</v>
      </c>
      <c r="C14" s="97"/>
      <c r="D14" s="86" t="s">
        <v>37</v>
      </c>
      <c r="E14" s="85" t="s">
        <v>45</v>
      </c>
      <c r="F14" s="87"/>
      <c r="G14" s="87"/>
      <c r="H14" s="87"/>
      <c r="I14" s="87"/>
    </row>
    <row r="15" ht="19.5" customHeight="1" spans="1:9">
      <c r="A15" s="86"/>
      <c r="B15" s="85" t="s">
        <v>40</v>
      </c>
      <c r="C15" s="97"/>
      <c r="D15" s="86" t="s">
        <v>41</v>
      </c>
      <c r="E15" s="85" t="s">
        <v>48</v>
      </c>
      <c r="F15" s="87">
        <v>9380854.84</v>
      </c>
      <c r="G15" s="87">
        <v>9380854.84</v>
      </c>
      <c r="H15" s="87"/>
      <c r="I15" s="87"/>
    </row>
    <row r="16" ht="19.5" customHeight="1" spans="1:9">
      <c r="A16" s="86"/>
      <c r="B16" s="85" t="s">
        <v>43</v>
      </c>
      <c r="C16" s="97"/>
      <c r="D16" s="86" t="s">
        <v>44</v>
      </c>
      <c r="E16" s="85" t="s">
        <v>51</v>
      </c>
      <c r="F16" s="87">
        <v>457033.58</v>
      </c>
      <c r="G16" s="87">
        <v>457033.58</v>
      </c>
      <c r="H16" s="87"/>
      <c r="I16" s="87"/>
    </row>
    <row r="17" ht="19.5" customHeight="1" spans="1:9">
      <c r="A17" s="86"/>
      <c r="B17" s="85" t="s">
        <v>46</v>
      </c>
      <c r="C17" s="97"/>
      <c r="D17" s="86" t="s">
        <v>47</v>
      </c>
      <c r="E17" s="85" t="s">
        <v>54</v>
      </c>
      <c r="F17" s="87"/>
      <c r="G17" s="87"/>
      <c r="H17" s="87"/>
      <c r="I17" s="87"/>
    </row>
    <row r="18" ht="19.5" customHeight="1" spans="1:9">
      <c r="A18" s="86"/>
      <c r="B18" s="85" t="s">
        <v>49</v>
      </c>
      <c r="C18" s="97"/>
      <c r="D18" s="86" t="s">
        <v>50</v>
      </c>
      <c r="E18" s="85" t="s">
        <v>57</v>
      </c>
      <c r="F18" s="87"/>
      <c r="G18" s="87"/>
      <c r="H18" s="87"/>
      <c r="I18" s="87"/>
    </row>
    <row r="19" ht="19.5" customHeight="1" spans="1:9">
      <c r="A19" s="86"/>
      <c r="B19" s="85" t="s">
        <v>52</v>
      </c>
      <c r="C19" s="97"/>
      <c r="D19" s="86" t="s">
        <v>53</v>
      </c>
      <c r="E19" s="85" t="s">
        <v>60</v>
      </c>
      <c r="F19" s="87"/>
      <c r="G19" s="87"/>
      <c r="H19" s="87"/>
      <c r="I19" s="87"/>
    </row>
    <row r="20" ht="19.5" customHeight="1" spans="1:9">
      <c r="A20" s="86"/>
      <c r="B20" s="85" t="s">
        <v>55</v>
      </c>
      <c r="C20" s="97"/>
      <c r="D20" s="86" t="s">
        <v>56</v>
      </c>
      <c r="E20" s="85" t="s">
        <v>63</v>
      </c>
      <c r="F20" s="87"/>
      <c r="G20" s="87"/>
      <c r="H20" s="87"/>
      <c r="I20" s="87"/>
    </row>
    <row r="21" ht="19.5" customHeight="1" spans="1:9">
      <c r="A21" s="86"/>
      <c r="B21" s="85" t="s">
        <v>58</v>
      </c>
      <c r="C21" s="97"/>
      <c r="D21" s="86" t="s">
        <v>59</v>
      </c>
      <c r="E21" s="85" t="s">
        <v>66</v>
      </c>
      <c r="F21" s="87"/>
      <c r="G21" s="87"/>
      <c r="H21" s="87"/>
      <c r="I21" s="87"/>
    </row>
    <row r="22" ht="19.5" customHeight="1" spans="1:9">
      <c r="A22" s="86"/>
      <c r="B22" s="85" t="s">
        <v>61</v>
      </c>
      <c r="C22" s="97"/>
      <c r="D22" s="86" t="s">
        <v>62</v>
      </c>
      <c r="E22" s="85" t="s">
        <v>69</v>
      </c>
      <c r="F22" s="87"/>
      <c r="G22" s="87"/>
      <c r="H22" s="87"/>
      <c r="I22" s="87"/>
    </row>
    <row r="23" ht="19.5" customHeight="1" spans="1:9">
      <c r="A23" s="86"/>
      <c r="B23" s="85" t="s">
        <v>64</v>
      </c>
      <c r="C23" s="97"/>
      <c r="D23" s="86" t="s">
        <v>65</v>
      </c>
      <c r="E23" s="85" t="s">
        <v>72</v>
      </c>
      <c r="F23" s="87"/>
      <c r="G23" s="87"/>
      <c r="H23" s="87"/>
      <c r="I23" s="87"/>
    </row>
    <row r="24" ht="19.5" customHeight="1" spans="1:9">
      <c r="A24" s="86"/>
      <c r="B24" s="85" t="s">
        <v>67</v>
      </c>
      <c r="C24" s="97"/>
      <c r="D24" s="86" t="s">
        <v>68</v>
      </c>
      <c r="E24" s="85" t="s">
        <v>75</v>
      </c>
      <c r="F24" s="87"/>
      <c r="G24" s="87"/>
      <c r="H24" s="87"/>
      <c r="I24" s="87"/>
    </row>
    <row r="25" ht="19.5" customHeight="1" spans="1:9">
      <c r="A25" s="86"/>
      <c r="B25" s="85" t="s">
        <v>70</v>
      </c>
      <c r="C25" s="97"/>
      <c r="D25" s="86" t="s">
        <v>71</v>
      </c>
      <c r="E25" s="85" t="s">
        <v>78</v>
      </c>
      <c r="F25" s="87"/>
      <c r="G25" s="87"/>
      <c r="H25" s="87"/>
      <c r="I25" s="87"/>
    </row>
    <row r="26" ht="19.5" customHeight="1" spans="1:9">
      <c r="A26" s="86"/>
      <c r="B26" s="85" t="s">
        <v>73</v>
      </c>
      <c r="C26" s="97"/>
      <c r="D26" s="86" t="s">
        <v>74</v>
      </c>
      <c r="E26" s="85" t="s">
        <v>81</v>
      </c>
      <c r="F26" s="87">
        <v>405338</v>
      </c>
      <c r="G26" s="87">
        <v>405338</v>
      </c>
      <c r="H26" s="87"/>
      <c r="I26" s="87"/>
    </row>
    <row r="27" ht="19.5" customHeight="1" spans="1:9">
      <c r="A27" s="86"/>
      <c r="B27" s="85" t="s">
        <v>76</v>
      </c>
      <c r="C27" s="97"/>
      <c r="D27" s="86" t="s">
        <v>77</v>
      </c>
      <c r="E27" s="85" t="s">
        <v>84</v>
      </c>
      <c r="F27" s="87"/>
      <c r="G27" s="87"/>
      <c r="H27" s="87"/>
      <c r="I27" s="87"/>
    </row>
    <row r="28" ht="19.5" customHeight="1" spans="1:9">
      <c r="A28" s="86"/>
      <c r="B28" s="85" t="s">
        <v>79</v>
      </c>
      <c r="C28" s="97"/>
      <c r="D28" s="86" t="s">
        <v>80</v>
      </c>
      <c r="E28" s="85" t="s">
        <v>87</v>
      </c>
      <c r="F28" s="87"/>
      <c r="G28" s="87"/>
      <c r="H28" s="87"/>
      <c r="I28" s="87"/>
    </row>
    <row r="29" ht="19.5" customHeight="1" spans="1:9">
      <c r="A29" s="86"/>
      <c r="B29" s="85" t="s">
        <v>82</v>
      </c>
      <c r="C29" s="97"/>
      <c r="D29" s="86" t="s">
        <v>83</v>
      </c>
      <c r="E29" s="85" t="s">
        <v>90</v>
      </c>
      <c r="F29" s="87"/>
      <c r="G29" s="87"/>
      <c r="H29" s="87"/>
      <c r="I29" s="87"/>
    </row>
    <row r="30" ht="19.5" customHeight="1" spans="1:9">
      <c r="A30" s="86"/>
      <c r="B30" s="85" t="s">
        <v>85</v>
      </c>
      <c r="C30" s="97"/>
      <c r="D30" s="86" t="s">
        <v>86</v>
      </c>
      <c r="E30" s="85" t="s">
        <v>93</v>
      </c>
      <c r="F30" s="87"/>
      <c r="G30" s="87"/>
      <c r="H30" s="87"/>
      <c r="I30" s="87"/>
    </row>
    <row r="31" ht="19.5" customHeight="1" spans="1:9">
      <c r="A31" s="86"/>
      <c r="B31" s="85" t="s">
        <v>88</v>
      </c>
      <c r="C31" s="97"/>
      <c r="D31" s="86" t="s">
        <v>89</v>
      </c>
      <c r="E31" s="85" t="s">
        <v>96</v>
      </c>
      <c r="F31" s="87"/>
      <c r="G31" s="87"/>
      <c r="H31" s="87"/>
      <c r="I31" s="87"/>
    </row>
    <row r="32" ht="19.5" customHeight="1" spans="1:9">
      <c r="A32" s="86"/>
      <c r="B32" s="85" t="s">
        <v>91</v>
      </c>
      <c r="C32" s="97"/>
      <c r="D32" s="86" t="s">
        <v>92</v>
      </c>
      <c r="E32" s="85" t="s">
        <v>100</v>
      </c>
      <c r="F32" s="87"/>
      <c r="G32" s="87"/>
      <c r="H32" s="87"/>
      <c r="I32" s="87"/>
    </row>
    <row r="33" ht="19.5" customHeight="1" spans="1:9">
      <c r="A33" s="86"/>
      <c r="B33" s="85" t="s">
        <v>94</v>
      </c>
      <c r="C33" s="97"/>
      <c r="D33" s="86" t="s">
        <v>95</v>
      </c>
      <c r="E33" s="85" t="s">
        <v>104</v>
      </c>
      <c r="F33" s="87"/>
      <c r="G33" s="87"/>
      <c r="H33" s="87"/>
      <c r="I33" s="87"/>
    </row>
    <row r="34" ht="19.5" customHeight="1" spans="1:9">
      <c r="A34" s="85" t="s">
        <v>97</v>
      </c>
      <c r="B34" s="85" t="s">
        <v>98</v>
      </c>
      <c r="C34" s="87">
        <v>10243226.42</v>
      </c>
      <c r="D34" s="85" t="s">
        <v>99</v>
      </c>
      <c r="E34" s="85" t="s">
        <v>108</v>
      </c>
      <c r="F34" s="87">
        <v>10243226.42</v>
      </c>
      <c r="G34" s="87">
        <v>10243226.42</v>
      </c>
      <c r="H34" s="87"/>
      <c r="I34" s="87"/>
    </row>
    <row r="35" ht="19.5" customHeight="1" spans="1:9">
      <c r="A35" s="86" t="s">
        <v>198</v>
      </c>
      <c r="B35" s="85" t="s">
        <v>102</v>
      </c>
      <c r="C35" s="87">
        <v>0</v>
      </c>
      <c r="D35" s="86" t="s">
        <v>199</v>
      </c>
      <c r="E35" s="85" t="s">
        <v>111</v>
      </c>
      <c r="F35" s="87">
        <v>0</v>
      </c>
      <c r="G35" s="87">
        <v>0</v>
      </c>
      <c r="H35" s="87"/>
      <c r="I35" s="87"/>
    </row>
    <row r="36" ht="19.5" customHeight="1" spans="1:9">
      <c r="A36" s="86" t="s">
        <v>195</v>
      </c>
      <c r="B36" s="85" t="s">
        <v>106</v>
      </c>
      <c r="C36" s="87">
        <v>0</v>
      </c>
      <c r="D36" s="86"/>
      <c r="E36" s="85" t="s">
        <v>200</v>
      </c>
      <c r="F36" s="97"/>
      <c r="G36" s="97"/>
      <c r="H36" s="97"/>
      <c r="I36" s="97"/>
    </row>
    <row r="37" ht="19.5" customHeight="1" spans="1:9">
      <c r="A37" s="86" t="s">
        <v>196</v>
      </c>
      <c r="B37" s="85" t="s">
        <v>110</v>
      </c>
      <c r="C37" s="87"/>
      <c r="D37" s="85"/>
      <c r="E37" s="85" t="s">
        <v>201</v>
      </c>
      <c r="F37" s="97"/>
      <c r="G37" s="97"/>
      <c r="H37" s="97"/>
      <c r="I37" s="97"/>
    </row>
    <row r="38" ht="19.5" customHeight="1" spans="1:9">
      <c r="A38" s="86" t="s">
        <v>197</v>
      </c>
      <c r="B38" s="85" t="s">
        <v>15</v>
      </c>
      <c r="C38" s="87"/>
      <c r="D38" s="86"/>
      <c r="E38" s="85" t="s">
        <v>202</v>
      </c>
      <c r="F38" s="97"/>
      <c r="G38" s="97"/>
      <c r="H38" s="97"/>
      <c r="I38" s="97"/>
    </row>
    <row r="39" ht="19.5" customHeight="1" spans="1:9">
      <c r="A39" s="85" t="s">
        <v>109</v>
      </c>
      <c r="B39" s="85" t="s">
        <v>18</v>
      </c>
      <c r="C39" s="87">
        <v>10243226.42</v>
      </c>
      <c r="D39" s="85" t="s">
        <v>109</v>
      </c>
      <c r="E39" s="85" t="s">
        <v>203</v>
      </c>
      <c r="F39" s="87">
        <v>10243226.42</v>
      </c>
      <c r="G39" s="87">
        <v>10243226.42</v>
      </c>
      <c r="H39" s="87"/>
      <c r="I39" s="87"/>
    </row>
    <row r="40" ht="19.5" customHeight="1" spans="1:9">
      <c r="A40" s="86" t="s">
        <v>204</v>
      </c>
      <c r="B40" s="86"/>
      <c r="C40" s="86"/>
      <c r="D40" s="86"/>
      <c r="E40" s="86"/>
      <c r="F40" s="86"/>
      <c r="G40" s="86"/>
      <c r="H40" s="86"/>
      <c r="I40" s="8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5"/>
  <sheetViews>
    <sheetView workbookViewId="0">
      <pane xSplit="4" ySplit="9" topLeftCell="E10" activePane="bottomRight" state="frozen"/>
      <selection/>
      <selection pane="topRight"/>
      <selection pane="bottomLeft"/>
      <selection pane="bottomRight" activeCell="D3" sqref="D3"/>
    </sheetView>
  </sheetViews>
  <sheetFormatPr defaultColWidth="9" defaultRowHeight="14.4"/>
  <cols>
    <col min="1" max="3" width="2.77777777777778" style="6" customWidth="1"/>
    <col min="4" max="4" width="45.1111111111111" style="6" customWidth="1"/>
    <col min="5" max="5" width="12.2222222222222" style="6" customWidth="1"/>
    <col min="6" max="7" width="14" style="6" customWidth="1"/>
    <col min="8" max="8" width="16" style="6" customWidth="1"/>
    <col min="9" max="9" width="17.1111111111111" style="6" customWidth="1"/>
    <col min="10" max="12" width="15.7777777777778" style="6" customWidth="1"/>
    <col min="13" max="13" width="15" style="6" customWidth="1"/>
    <col min="14" max="17" width="14" style="6" customWidth="1"/>
    <col min="18" max="18" width="15" style="6" customWidth="1"/>
    <col min="19" max="20" width="14" style="6" customWidth="1"/>
    <col min="21" max="16384" width="9" style="6"/>
  </cols>
  <sheetData>
    <row r="1" ht="28.2" spans="11:11">
      <c r="K1" s="94" t="s">
        <v>205</v>
      </c>
    </row>
    <row r="2" ht="15.6" spans="20:20">
      <c r="T2" s="84" t="s">
        <v>206</v>
      </c>
    </row>
    <row r="3" ht="15.6" spans="1:20">
      <c r="A3" s="50" t="s">
        <v>2</v>
      </c>
      <c r="T3" s="84" t="s">
        <v>3</v>
      </c>
    </row>
    <row r="4" ht="19.5" customHeight="1" spans="1:20">
      <c r="A4" s="90" t="s">
        <v>6</v>
      </c>
      <c r="B4" s="90"/>
      <c r="C4" s="90"/>
      <c r="D4" s="90"/>
      <c r="E4" s="90" t="s">
        <v>207</v>
      </c>
      <c r="F4" s="90"/>
      <c r="G4" s="90"/>
      <c r="H4" s="90" t="s">
        <v>208</v>
      </c>
      <c r="I4" s="90"/>
      <c r="J4" s="90"/>
      <c r="K4" s="90" t="s">
        <v>209</v>
      </c>
      <c r="L4" s="90"/>
      <c r="M4" s="90"/>
      <c r="N4" s="90"/>
      <c r="O4" s="90"/>
      <c r="P4" s="90" t="s">
        <v>107</v>
      </c>
      <c r="Q4" s="90"/>
      <c r="R4" s="90"/>
      <c r="S4" s="90"/>
      <c r="T4" s="90"/>
    </row>
    <row r="5" ht="19.5" customHeight="1" spans="1:20">
      <c r="A5" s="90" t="s">
        <v>122</v>
      </c>
      <c r="B5" s="90"/>
      <c r="C5" s="90"/>
      <c r="D5" s="90" t="s">
        <v>123</v>
      </c>
      <c r="E5" s="90" t="s">
        <v>129</v>
      </c>
      <c r="F5" s="90" t="s">
        <v>210</v>
      </c>
      <c r="G5" s="90" t="s">
        <v>211</v>
      </c>
      <c r="H5" s="90" t="s">
        <v>129</v>
      </c>
      <c r="I5" s="90" t="s">
        <v>178</v>
      </c>
      <c r="J5" s="90" t="s">
        <v>179</v>
      </c>
      <c r="K5" s="90" t="s">
        <v>129</v>
      </c>
      <c r="L5" s="90" t="s">
        <v>178</v>
      </c>
      <c r="M5" s="90"/>
      <c r="N5" s="90" t="s">
        <v>178</v>
      </c>
      <c r="O5" s="90" t="s">
        <v>179</v>
      </c>
      <c r="P5" s="90" t="s">
        <v>129</v>
      </c>
      <c r="Q5" s="90" t="s">
        <v>210</v>
      </c>
      <c r="R5" s="90" t="s">
        <v>211</v>
      </c>
      <c r="S5" s="90" t="s">
        <v>211</v>
      </c>
      <c r="T5" s="90"/>
    </row>
    <row r="6" ht="19.5" customHeight="1" spans="1:20">
      <c r="A6" s="90"/>
      <c r="B6" s="90"/>
      <c r="C6" s="90"/>
      <c r="D6" s="90"/>
      <c r="E6" s="90"/>
      <c r="F6" s="90"/>
      <c r="G6" s="90" t="s">
        <v>124</v>
      </c>
      <c r="H6" s="90"/>
      <c r="I6" s="90" t="s">
        <v>212</v>
      </c>
      <c r="J6" s="90" t="s">
        <v>124</v>
      </c>
      <c r="K6" s="90"/>
      <c r="L6" s="90" t="s">
        <v>124</v>
      </c>
      <c r="M6" s="90" t="s">
        <v>213</v>
      </c>
      <c r="N6" s="90" t="s">
        <v>212</v>
      </c>
      <c r="O6" s="90" t="s">
        <v>124</v>
      </c>
      <c r="P6" s="90"/>
      <c r="Q6" s="90"/>
      <c r="R6" s="90" t="s">
        <v>124</v>
      </c>
      <c r="S6" s="90" t="s">
        <v>214</v>
      </c>
      <c r="T6" s="90" t="s">
        <v>215</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126</v>
      </c>
      <c r="B8" s="90" t="s">
        <v>127</v>
      </c>
      <c r="C8" s="90" t="s">
        <v>128</v>
      </c>
      <c r="D8" s="90"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0"/>
      <c r="B9" s="90"/>
      <c r="C9" s="90"/>
      <c r="D9" s="90" t="s">
        <v>129</v>
      </c>
      <c r="E9" s="87">
        <v>0</v>
      </c>
      <c r="F9" s="87">
        <v>0</v>
      </c>
      <c r="G9" s="87">
        <v>0</v>
      </c>
      <c r="H9" s="87">
        <v>10243226.42</v>
      </c>
      <c r="I9" s="87">
        <v>5881568.56</v>
      </c>
      <c r="J9" s="87">
        <v>4361657.86</v>
      </c>
      <c r="K9" s="87">
        <v>10243226.42</v>
      </c>
      <c r="L9" s="87">
        <v>5881568.56</v>
      </c>
      <c r="M9" s="87">
        <v>5327284.21</v>
      </c>
      <c r="N9" s="87">
        <v>554284.35</v>
      </c>
      <c r="O9" s="87">
        <v>4361657.86</v>
      </c>
      <c r="P9" s="87">
        <v>0</v>
      </c>
      <c r="Q9" s="87">
        <v>0</v>
      </c>
      <c r="R9" s="87">
        <v>0</v>
      </c>
      <c r="S9" s="87">
        <v>0</v>
      </c>
      <c r="T9" s="87">
        <v>0</v>
      </c>
    </row>
    <row r="10" ht="19.5" customHeight="1" spans="1:20">
      <c r="A10" s="86" t="s">
        <v>130</v>
      </c>
      <c r="B10" s="86"/>
      <c r="C10" s="86"/>
      <c r="D10" s="86" t="s">
        <v>131</v>
      </c>
      <c r="E10" s="87">
        <v>0</v>
      </c>
      <c r="F10" s="87">
        <v>0</v>
      </c>
      <c r="G10" s="87">
        <v>0</v>
      </c>
      <c r="H10" s="87">
        <v>9380854.84</v>
      </c>
      <c r="I10" s="87">
        <v>5126213.96</v>
      </c>
      <c r="J10" s="87">
        <v>4254640.88</v>
      </c>
      <c r="K10" s="87">
        <v>9380854.84</v>
      </c>
      <c r="L10" s="87">
        <v>5126213.96</v>
      </c>
      <c r="M10" s="87">
        <v>4571929.61</v>
      </c>
      <c r="N10" s="87">
        <v>554284.35</v>
      </c>
      <c r="O10" s="87">
        <v>4254640.88</v>
      </c>
      <c r="P10" s="87">
        <v>0</v>
      </c>
      <c r="Q10" s="87">
        <v>0</v>
      </c>
      <c r="R10" s="87">
        <v>0</v>
      </c>
      <c r="S10" s="87">
        <v>0</v>
      </c>
      <c r="T10" s="87">
        <v>0</v>
      </c>
    </row>
    <row r="11" ht="19.5" customHeight="1" spans="1:20">
      <c r="A11" s="86" t="s">
        <v>132</v>
      </c>
      <c r="B11" s="86"/>
      <c r="C11" s="86"/>
      <c r="D11" s="86" t="s">
        <v>133</v>
      </c>
      <c r="E11" s="87">
        <v>0</v>
      </c>
      <c r="F11" s="87">
        <v>0</v>
      </c>
      <c r="G11" s="87">
        <v>0</v>
      </c>
      <c r="H11" s="87">
        <v>552762.71</v>
      </c>
      <c r="I11" s="87">
        <v>552762.71</v>
      </c>
      <c r="J11" s="87"/>
      <c r="K11" s="87">
        <v>552762.71</v>
      </c>
      <c r="L11" s="87">
        <v>552762.71</v>
      </c>
      <c r="M11" s="87">
        <v>552762.71</v>
      </c>
      <c r="N11" s="87">
        <v>0</v>
      </c>
      <c r="O11" s="87"/>
      <c r="P11" s="87">
        <v>0</v>
      </c>
      <c r="Q11" s="87">
        <v>0</v>
      </c>
      <c r="R11" s="87">
        <v>0</v>
      </c>
      <c r="S11" s="87">
        <v>0</v>
      </c>
      <c r="T11" s="87">
        <v>0</v>
      </c>
    </row>
    <row r="12" ht="19.5" customHeight="1" spans="1:20">
      <c r="A12" s="86" t="s">
        <v>134</v>
      </c>
      <c r="B12" s="86"/>
      <c r="C12" s="86"/>
      <c r="D12" s="86" t="s">
        <v>135</v>
      </c>
      <c r="E12" s="87">
        <v>0</v>
      </c>
      <c r="F12" s="87">
        <v>0</v>
      </c>
      <c r="G12" s="87">
        <v>0</v>
      </c>
      <c r="H12" s="87">
        <v>552762.71</v>
      </c>
      <c r="I12" s="87">
        <v>552762.71</v>
      </c>
      <c r="J12" s="87"/>
      <c r="K12" s="87">
        <v>552762.71</v>
      </c>
      <c r="L12" s="87">
        <v>552762.71</v>
      </c>
      <c r="M12" s="87">
        <v>552762.71</v>
      </c>
      <c r="N12" s="87">
        <v>0</v>
      </c>
      <c r="O12" s="87"/>
      <c r="P12" s="87">
        <v>0</v>
      </c>
      <c r="Q12" s="87">
        <v>0</v>
      </c>
      <c r="R12" s="87">
        <v>0</v>
      </c>
      <c r="S12" s="87">
        <v>0</v>
      </c>
      <c r="T12" s="87">
        <v>0</v>
      </c>
    </row>
    <row r="13" ht="19.5" customHeight="1" spans="1:20">
      <c r="A13" s="86" t="s">
        <v>216</v>
      </c>
      <c r="B13" s="86"/>
      <c r="C13" s="86"/>
      <c r="D13" s="86" t="s">
        <v>217</v>
      </c>
      <c r="E13" s="87">
        <v>0</v>
      </c>
      <c r="F13" s="87">
        <v>0</v>
      </c>
      <c r="G13" s="87">
        <v>0</v>
      </c>
      <c r="H13" s="87"/>
      <c r="I13" s="87"/>
      <c r="J13" s="87"/>
      <c r="K13" s="87"/>
      <c r="L13" s="87"/>
      <c r="M13" s="87"/>
      <c r="N13" s="87"/>
      <c r="O13" s="87"/>
      <c r="P13" s="87">
        <v>0</v>
      </c>
      <c r="Q13" s="87">
        <v>0</v>
      </c>
      <c r="R13" s="87"/>
      <c r="S13" s="87"/>
      <c r="T13" s="87"/>
    </row>
    <row r="14" ht="19.5" customHeight="1" spans="1:20">
      <c r="A14" s="86" t="s">
        <v>136</v>
      </c>
      <c r="B14" s="86"/>
      <c r="C14" s="86"/>
      <c r="D14" s="86" t="s">
        <v>137</v>
      </c>
      <c r="E14" s="87">
        <v>0</v>
      </c>
      <c r="F14" s="87">
        <v>0</v>
      </c>
      <c r="G14" s="87">
        <v>0</v>
      </c>
      <c r="H14" s="87">
        <v>87000</v>
      </c>
      <c r="I14" s="87"/>
      <c r="J14" s="87">
        <v>87000</v>
      </c>
      <c r="K14" s="87">
        <v>87000</v>
      </c>
      <c r="L14" s="87"/>
      <c r="M14" s="87"/>
      <c r="N14" s="87"/>
      <c r="O14" s="87">
        <v>87000</v>
      </c>
      <c r="P14" s="87">
        <v>0</v>
      </c>
      <c r="Q14" s="87">
        <v>0</v>
      </c>
      <c r="R14" s="87">
        <v>0</v>
      </c>
      <c r="S14" s="87">
        <v>0</v>
      </c>
      <c r="T14" s="87">
        <v>0</v>
      </c>
    </row>
    <row r="15" ht="19.5" customHeight="1" spans="1:20">
      <c r="A15" s="86" t="s">
        <v>138</v>
      </c>
      <c r="B15" s="86"/>
      <c r="C15" s="86"/>
      <c r="D15" s="86" t="s">
        <v>139</v>
      </c>
      <c r="E15" s="87">
        <v>0</v>
      </c>
      <c r="F15" s="87">
        <v>0</v>
      </c>
      <c r="G15" s="87">
        <v>0</v>
      </c>
      <c r="H15" s="87">
        <v>87000</v>
      </c>
      <c r="I15" s="87"/>
      <c r="J15" s="87">
        <v>87000</v>
      </c>
      <c r="K15" s="87">
        <v>87000</v>
      </c>
      <c r="L15" s="87"/>
      <c r="M15" s="87"/>
      <c r="N15" s="87"/>
      <c r="O15" s="87">
        <v>87000</v>
      </c>
      <c r="P15" s="87">
        <v>0</v>
      </c>
      <c r="Q15" s="87">
        <v>0</v>
      </c>
      <c r="R15" s="87">
        <v>0</v>
      </c>
      <c r="S15" s="87">
        <v>0</v>
      </c>
      <c r="T15" s="87">
        <v>0</v>
      </c>
    </row>
    <row r="16" ht="19.5" customHeight="1" spans="1:20">
      <c r="A16" s="86" t="s">
        <v>140</v>
      </c>
      <c r="B16" s="86"/>
      <c r="C16" s="86"/>
      <c r="D16" s="86" t="s">
        <v>141</v>
      </c>
      <c r="E16" s="87">
        <v>0</v>
      </c>
      <c r="F16" s="87">
        <v>0</v>
      </c>
      <c r="G16" s="87">
        <v>0</v>
      </c>
      <c r="H16" s="87">
        <v>242650</v>
      </c>
      <c r="I16" s="87"/>
      <c r="J16" s="87">
        <v>242650</v>
      </c>
      <c r="K16" s="87">
        <v>242650</v>
      </c>
      <c r="L16" s="87"/>
      <c r="M16" s="87"/>
      <c r="N16" s="87"/>
      <c r="O16" s="87">
        <v>242650</v>
      </c>
      <c r="P16" s="87">
        <v>0</v>
      </c>
      <c r="Q16" s="87">
        <v>0</v>
      </c>
      <c r="R16" s="87">
        <v>0</v>
      </c>
      <c r="S16" s="87">
        <v>0</v>
      </c>
      <c r="T16" s="87">
        <v>0</v>
      </c>
    </row>
    <row r="17" ht="19.5" customHeight="1" spans="1:20">
      <c r="A17" s="86" t="s">
        <v>218</v>
      </c>
      <c r="B17" s="86"/>
      <c r="C17" s="86"/>
      <c r="D17" s="86" t="s">
        <v>219</v>
      </c>
      <c r="E17" s="87">
        <v>0</v>
      </c>
      <c r="F17" s="87">
        <v>0</v>
      </c>
      <c r="G17" s="87">
        <v>0</v>
      </c>
      <c r="H17" s="87"/>
      <c r="I17" s="87"/>
      <c r="J17" s="87"/>
      <c r="K17" s="87"/>
      <c r="L17" s="87"/>
      <c r="M17" s="87"/>
      <c r="N17" s="87"/>
      <c r="O17" s="87"/>
      <c r="P17" s="87">
        <v>0</v>
      </c>
      <c r="Q17" s="87">
        <v>0</v>
      </c>
      <c r="R17" s="87"/>
      <c r="S17" s="87"/>
      <c r="T17" s="87"/>
    </row>
    <row r="18" ht="19.5" customHeight="1" spans="1:20">
      <c r="A18" s="86" t="s">
        <v>142</v>
      </c>
      <c r="B18" s="86"/>
      <c r="C18" s="86"/>
      <c r="D18" s="86" t="s">
        <v>143</v>
      </c>
      <c r="E18" s="87">
        <v>0</v>
      </c>
      <c r="F18" s="87">
        <v>0</v>
      </c>
      <c r="G18" s="87">
        <v>0</v>
      </c>
      <c r="H18" s="87">
        <v>123750</v>
      </c>
      <c r="I18" s="87"/>
      <c r="J18" s="87">
        <v>123750</v>
      </c>
      <c r="K18" s="87">
        <v>123750</v>
      </c>
      <c r="L18" s="87"/>
      <c r="M18" s="87"/>
      <c r="N18" s="87"/>
      <c r="O18" s="87">
        <v>123750</v>
      </c>
      <c r="P18" s="87">
        <v>0</v>
      </c>
      <c r="Q18" s="87">
        <v>0</v>
      </c>
      <c r="R18" s="87">
        <v>0</v>
      </c>
      <c r="S18" s="87">
        <v>0</v>
      </c>
      <c r="T18" s="87">
        <v>0</v>
      </c>
    </row>
    <row r="19" ht="19.5" customHeight="1" spans="1:20">
      <c r="A19" s="86" t="s">
        <v>144</v>
      </c>
      <c r="B19" s="86"/>
      <c r="C19" s="86"/>
      <c r="D19" s="86" t="s">
        <v>145</v>
      </c>
      <c r="E19" s="87">
        <v>0</v>
      </c>
      <c r="F19" s="87">
        <v>0</v>
      </c>
      <c r="G19" s="87">
        <v>0</v>
      </c>
      <c r="H19" s="87">
        <v>118900</v>
      </c>
      <c r="I19" s="87"/>
      <c r="J19" s="87">
        <v>118900</v>
      </c>
      <c r="K19" s="87">
        <v>118900</v>
      </c>
      <c r="L19" s="87"/>
      <c r="M19" s="87"/>
      <c r="N19" s="87"/>
      <c r="O19" s="87">
        <v>118900</v>
      </c>
      <c r="P19" s="87">
        <v>0</v>
      </c>
      <c r="Q19" s="87">
        <v>0</v>
      </c>
      <c r="R19" s="87">
        <v>0</v>
      </c>
      <c r="S19" s="87">
        <v>0</v>
      </c>
      <c r="T19" s="87">
        <v>0</v>
      </c>
    </row>
    <row r="20" ht="19.5" customHeight="1" spans="1:20">
      <c r="A20" s="86" t="s">
        <v>146</v>
      </c>
      <c r="B20" s="86"/>
      <c r="C20" s="86"/>
      <c r="D20" s="86" t="s">
        <v>147</v>
      </c>
      <c r="E20" s="87">
        <v>0</v>
      </c>
      <c r="F20" s="87">
        <v>0</v>
      </c>
      <c r="G20" s="87">
        <v>0</v>
      </c>
      <c r="H20" s="87">
        <v>8498442.13</v>
      </c>
      <c r="I20" s="87">
        <v>4573451.25</v>
      </c>
      <c r="J20" s="87">
        <v>3924990.88</v>
      </c>
      <c r="K20" s="87">
        <v>8498442.13</v>
      </c>
      <c r="L20" s="87">
        <v>4573451.25</v>
      </c>
      <c r="M20" s="87">
        <v>4019166.9</v>
      </c>
      <c r="N20" s="87">
        <v>554284.35</v>
      </c>
      <c r="O20" s="87">
        <v>3924990.88</v>
      </c>
      <c r="P20" s="87">
        <v>0</v>
      </c>
      <c r="Q20" s="87">
        <v>0</v>
      </c>
      <c r="R20" s="87">
        <v>0</v>
      </c>
      <c r="S20" s="87">
        <v>0</v>
      </c>
      <c r="T20" s="87">
        <v>0</v>
      </c>
    </row>
    <row r="21" ht="19.5" customHeight="1" spans="1:20">
      <c r="A21" s="86" t="s">
        <v>148</v>
      </c>
      <c r="B21" s="86"/>
      <c r="C21" s="86"/>
      <c r="D21" s="86" t="s">
        <v>149</v>
      </c>
      <c r="E21" s="87">
        <v>0</v>
      </c>
      <c r="F21" s="87">
        <v>0</v>
      </c>
      <c r="G21" s="87">
        <v>0</v>
      </c>
      <c r="H21" s="87">
        <v>4573451.25</v>
      </c>
      <c r="I21" s="87">
        <v>4573451.25</v>
      </c>
      <c r="J21" s="87"/>
      <c r="K21" s="87">
        <v>4573451.25</v>
      </c>
      <c r="L21" s="87">
        <v>4573451.25</v>
      </c>
      <c r="M21" s="87">
        <v>4019166.9</v>
      </c>
      <c r="N21" s="87">
        <v>554284.35</v>
      </c>
      <c r="O21" s="87"/>
      <c r="P21" s="87">
        <v>0</v>
      </c>
      <c r="Q21" s="87">
        <v>0</v>
      </c>
      <c r="R21" s="87">
        <v>0</v>
      </c>
      <c r="S21" s="87">
        <v>0</v>
      </c>
      <c r="T21" s="87">
        <v>0</v>
      </c>
    </row>
    <row r="22" ht="19.5" customHeight="1" spans="1:20">
      <c r="A22" s="86" t="s">
        <v>150</v>
      </c>
      <c r="B22" s="86"/>
      <c r="C22" s="86"/>
      <c r="D22" s="86" t="s">
        <v>151</v>
      </c>
      <c r="E22" s="87">
        <v>0</v>
      </c>
      <c r="F22" s="87">
        <v>0</v>
      </c>
      <c r="G22" s="87">
        <v>0</v>
      </c>
      <c r="H22" s="87">
        <v>2709301.9</v>
      </c>
      <c r="I22" s="87"/>
      <c r="J22" s="87">
        <v>2709301.9</v>
      </c>
      <c r="K22" s="87">
        <v>2709301.9</v>
      </c>
      <c r="L22" s="87"/>
      <c r="M22" s="87"/>
      <c r="N22" s="87"/>
      <c r="O22" s="87">
        <v>2709301.9</v>
      </c>
      <c r="P22" s="87">
        <v>0</v>
      </c>
      <c r="Q22" s="87">
        <v>0</v>
      </c>
      <c r="R22" s="87">
        <v>0</v>
      </c>
      <c r="S22" s="87">
        <v>0</v>
      </c>
      <c r="T22" s="87">
        <v>0</v>
      </c>
    </row>
    <row r="23" ht="19.5" customHeight="1" spans="1:20">
      <c r="A23" s="86" t="s">
        <v>152</v>
      </c>
      <c r="B23" s="86"/>
      <c r="C23" s="86"/>
      <c r="D23" s="86" t="s">
        <v>153</v>
      </c>
      <c r="E23" s="87">
        <v>0</v>
      </c>
      <c r="F23" s="87">
        <v>0</v>
      </c>
      <c r="G23" s="87">
        <v>0</v>
      </c>
      <c r="H23" s="87">
        <v>1215688.98</v>
      </c>
      <c r="I23" s="87"/>
      <c r="J23" s="87">
        <v>1215688.98</v>
      </c>
      <c r="K23" s="87">
        <v>1215688.98</v>
      </c>
      <c r="L23" s="87"/>
      <c r="M23" s="87"/>
      <c r="N23" s="87"/>
      <c r="O23" s="87">
        <v>1215688.98</v>
      </c>
      <c r="P23" s="87">
        <v>0</v>
      </c>
      <c r="Q23" s="87">
        <v>0</v>
      </c>
      <c r="R23" s="87">
        <v>0</v>
      </c>
      <c r="S23" s="87">
        <v>0</v>
      </c>
      <c r="T23" s="87">
        <v>0</v>
      </c>
    </row>
    <row r="24" ht="19.5" customHeight="1" spans="1:20">
      <c r="A24" s="86">
        <v>210</v>
      </c>
      <c r="B24" s="86"/>
      <c r="C24" s="86"/>
      <c r="D24" s="86" t="s">
        <v>154</v>
      </c>
      <c r="E24" s="87">
        <v>0</v>
      </c>
      <c r="F24" s="87">
        <v>0</v>
      </c>
      <c r="G24" s="87">
        <v>0</v>
      </c>
      <c r="H24" s="87">
        <v>457033.58</v>
      </c>
      <c r="I24" s="87">
        <v>350016.6</v>
      </c>
      <c r="J24" s="87">
        <v>107016.98</v>
      </c>
      <c r="K24" s="87">
        <v>457033.58</v>
      </c>
      <c r="L24" s="87">
        <v>350016.6</v>
      </c>
      <c r="M24" s="87">
        <v>350016.6</v>
      </c>
      <c r="N24" s="87">
        <v>0</v>
      </c>
      <c r="O24" s="87">
        <v>107016.98</v>
      </c>
      <c r="P24" s="87">
        <v>0</v>
      </c>
      <c r="Q24" s="87">
        <v>0</v>
      </c>
      <c r="R24" s="87">
        <v>0</v>
      </c>
      <c r="S24" s="87">
        <v>0</v>
      </c>
      <c r="T24" s="87">
        <v>0</v>
      </c>
    </row>
    <row r="25" ht="19.5" customHeight="1" spans="1:20">
      <c r="A25" s="86" t="s">
        <v>155</v>
      </c>
      <c r="B25" s="86"/>
      <c r="C25" s="86"/>
      <c r="D25" s="86" t="s">
        <v>156</v>
      </c>
      <c r="E25" s="87">
        <v>0</v>
      </c>
      <c r="F25" s="87">
        <v>0</v>
      </c>
      <c r="G25" s="87">
        <v>0</v>
      </c>
      <c r="H25" s="87">
        <v>350016.6</v>
      </c>
      <c r="I25" s="87">
        <v>350016.6</v>
      </c>
      <c r="J25" s="87"/>
      <c r="K25" s="87">
        <v>350016.6</v>
      </c>
      <c r="L25" s="87">
        <v>350016.6</v>
      </c>
      <c r="M25" s="87">
        <v>350016.6</v>
      </c>
      <c r="N25" s="87">
        <v>0</v>
      </c>
      <c r="O25" s="87"/>
      <c r="P25" s="87">
        <v>0</v>
      </c>
      <c r="Q25" s="87">
        <v>0</v>
      </c>
      <c r="R25" s="87">
        <v>0</v>
      </c>
      <c r="S25" s="87">
        <v>0</v>
      </c>
      <c r="T25" s="87">
        <v>0</v>
      </c>
    </row>
    <row r="26" ht="19.5" customHeight="1" spans="1:20">
      <c r="A26" s="86" t="s">
        <v>157</v>
      </c>
      <c r="B26" s="86"/>
      <c r="C26" s="86"/>
      <c r="D26" s="86" t="s">
        <v>158</v>
      </c>
      <c r="E26" s="87">
        <v>0</v>
      </c>
      <c r="F26" s="87">
        <v>0</v>
      </c>
      <c r="G26" s="87">
        <v>0</v>
      </c>
      <c r="H26" s="87">
        <v>222435.47</v>
      </c>
      <c r="I26" s="87">
        <v>222435.47</v>
      </c>
      <c r="J26" s="87"/>
      <c r="K26" s="87">
        <v>222435.47</v>
      </c>
      <c r="L26" s="87">
        <v>222435.47</v>
      </c>
      <c r="M26" s="87">
        <v>222435.47</v>
      </c>
      <c r="N26" s="87">
        <v>0</v>
      </c>
      <c r="O26" s="87"/>
      <c r="P26" s="87">
        <v>0</v>
      </c>
      <c r="Q26" s="87">
        <v>0</v>
      </c>
      <c r="R26" s="87">
        <v>0</v>
      </c>
      <c r="S26" s="87">
        <v>0</v>
      </c>
      <c r="T26" s="87">
        <v>0</v>
      </c>
    </row>
    <row r="27" ht="19.5" customHeight="1" spans="1:20">
      <c r="A27" s="86" t="s">
        <v>159</v>
      </c>
      <c r="B27" s="86"/>
      <c r="C27" s="86"/>
      <c r="D27" s="86" t="s">
        <v>160</v>
      </c>
      <c r="E27" s="87">
        <v>0</v>
      </c>
      <c r="F27" s="87">
        <v>0</v>
      </c>
      <c r="G27" s="87">
        <v>0</v>
      </c>
      <c r="H27" s="87">
        <v>108502.06</v>
      </c>
      <c r="I27" s="87">
        <v>108502.06</v>
      </c>
      <c r="J27" s="87"/>
      <c r="K27" s="87">
        <v>108502.06</v>
      </c>
      <c r="L27" s="87">
        <v>108502.06</v>
      </c>
      <c r="M27" s="87">
        <v>108502.06</v>
      </c>
      <c r="N27" s="87">
        <v>0</v>
      </c>
      <c r="O27" s="87"/>
      <c r="P27" s="87">
        <v>0</v>
      </c>
      <c r="Q27" s="87">
        <v>0</v>
      </c>
      <c r="R27" s="87">
        <v>0</v>
      </c>
      <c r="S27" s="87">
        <v>0</v>
      </c>
      <c r="T27" s="87">
        <v>0</v>
      </c>
    </row>
    <row r="28" ht="19.5" customHeight="1" spans="1:20">
      <c r="A28" s="86" t="s">
        <v>161</v>
      </c>
      <c r="B28" s="86"/>
      <c r="C28" s="86"/>
      <c r="D28" s="86" t="s">
        <v>162</v>
      </c>
      <c r="E28" s="87">
        <v>0</v>
      </c>
      <c r="F28" s="87">
        <v>0</v>
      </c>
      <c r="G28" s="87">
        <v>0</v>
      </c>
      <c r="H28" s="87">
        <v>19079.07</v>
      </c>
      <c r="I28" s="87">
        <v>19079.07</v>
      </c>
      <c r="J28" s="87"/>
      <c r="K28" s="87">
        <v>19079.07</v>
      </c>
      <c r="L28" s="87">
        <v>19079.07</v>
      </c>
      <c r="M28" s="87">
        <v>19079.07</v>
      </c>
      <c r="N28" s="87">
        <v>0</v>
      </c>
      <c r="O28" s="87"/>
      <c r="P28" s="87">
        <v>0</v>
      </c>
      <c r="Q28" s="87">
        <v>0</v>
      </c>
      <c r="R28" s="87">
        <v>0</v>
      </c>
      <c r="S28" s="87">
        <v>0</v>
      </c>
      <c r="T28" s="87">
        <v>0</v>
      </c>
    </row>
    <row r="29" ht="19.5" customHeight="1" spans="1:20">
      <c r="A29" s="86" t="s">
        <v>163</v>
      </c>
      <c r="B29" s="86"/>
      <c r="C29" s="86"/>
      <c r="D29" s="86" t="s">
        <v>164</v>
      </c>
      <c r="E29" s="87">
        <v>0</v>
      </c>
      <c r="F29" s="87">
        <v>0</v>
      </c>
      <c r="G29" s="87">
        <v>0</v>
      </c>
      <c r="H29" s="87">
        <v>107016.98</v>
      </c>
      <c r="I29" s="87"/>
      <c r="J29" s="87">
        <v>107016.98</v>
      </c>
      <c r="K29" s="87">
        <v>107016.98</v>
      </c>
      <c r="L29" s="87"/>
      <c r="M29" s="87"/>
      <c r="N29" s="87"/>
      <c r="O29" s="87">
        <v>107016.98</v>
      </c>
      <c r="P29" s="87">
        <v>0</v>
      </c>
      <c r="Q29" s="87">
        <v>0</v>
      </c>
      <c r="R29" s="87">
        <v>0</v>
      </c>
      <c r="S29" s="87">
        <v>0</v>
      </c>
      <c r="T29" s="87">
        <v>0</v>
      </c>
    </row>
    <row r="30" ht="19.5" customHeight="1" spans="1:20">
      <c r="A30" s="86" t="s">
        <v>165</v>
      </c>
      <c r="B30" s="86"/>
      <c r="C30" s="86"/>
      <c r="D30" s="86" t="s">
        <v>166</v>
      </c>
      <c r="E30" s="87">
        <v>0</v>
      </c>
      <c r="F30" s="87">
        <v>0</v>
      </c>
      <c r="G30" s="87">
        <v>0</v>
      </c>
      <c r="H30" s="87">
        <v>107016.98</v>
      </c>
      <c r="I30" s="87"/>
      <c r="J30" s="87">
        <v>107016.98</v>
      </c>
      <c r="K30" s="87">
        <v>107016.98</v>
      </c>
      <c r="L30" s="87"/>
      <c r="M30" s="87"/>
      <c r="N30" s="87"/>
      <c r="O30" s="87">
        <v>107016.98</v>
      </c>
      <c r="P30" s="87">
        <v>0</v>
      </c>
      <c r="Q30" s="87">
        <v>0</v>
      </c>
      <c r="R30" s="87">
        <v>0</v>
      </c>
      <c r="S30" s="87">
        <v>0</v>
      </c>
      <c r="T30" s="87">
        <v>0</v>
      </c>
    </row>
    <row r="31" ht="19.5" customHeight="1" spans="1:20">
      <c r="A31" s="86" t="s">
        <v>167</v>
      </c>
      <c r="B31" s="86"/>
      <c r="C31" s="86"/>
      <c r="D31" s="86" t="s">
        <v>168</v>
      </c>
      <c r="E31" s="87">
        <v>0</v>
      </c>
      <c r="F31" s="87">
        <v>0</v>
      </c>
      <c r="G31" s="87">
        <v>0</v>
      </c>
      <c r="H31" s="87">
        <v>405338</v>
      </c>
      <c r="I31" s="87">
        <v>405338</v>
      </c>
      <c r="J31" s="87"/>
      <c r="K31" s="87">
        <v>405338</v>
      </c>
      <c r="L31" s="87">
        <v>405338</v>
      </c>
      <c r="M31" s="87">
        <v>405338</v>
      </c>
      <c r="N31" s="87">
        <v>0</v>
      </c>
      <c r="O31" s="87"/>
      <c r="P31" s="87">
        <v>0</v>
      </c>
      <c r="Q31" s="87">
        <v>0</v>
      </c>
      <c r="R31" s="87">
        <v>0</v>
      </c>
      <c r="S31" s="87">
        <v>0</v>
      </c>
      <c r="T31" s="87">
        <v>0</v>
      </c>
    </row>
    <row r="32" ht="19.5" customHeight="1" spans="1:20">
      <c r="A32" s="86" t="s">
        <v>169</v>
      </c>
      <c r="B32" s="86"/>
      <c r="C32" s="86"/>
      <c r="D32" s="86" t="s">
        <v>170</v>
      </c>
      <c r="E32" s="87">
        <v>0</v>
      </c>
      <c r="F32" s="87">
        <v>0</v>
      </c>
      <c r="G32" s="87">
        <v>0</v>
      </c>
      <c r="H32" s="87">
        <v>405338</v>
      </c>
      <c r="I32" s="87">
        <v>405338</v>
      </c>
      <c r="J32" s="87"/>
      <c r="K32" s="87">
        <v>405338</v>
      </c>
      <c r="L32" s="87">
        <v>405338</v>
      </c>
      <c r="M32" s="87">
        <v>405338</v>
      </c>
      <c r="N32" s="87">
        <v>0</v>
      </c>
      <c r="O32" s="87"/>
      <c r="P32" s="87">
        <v>0</v>
      </c>
      <c r="Q32" s="87">
        <v>0</v>
      </c>
      <c r="R32" s="87">
        <v>0</v>
      </c>
      <c r="S32" s="87">
        <v>0</v>
      </c>
      <c r="T32" s="87">
        <v>0</v>
      </c>
    </row>
    <row r="33" ht="19.5" customHeight="1" spans="1:20">
      <c r="A33" s="86" t="s">
        <v>171</v>
      </c>
      <c r="B33" s="86"/>
      <c r="C33" s="86"/>
      <c r="D33" s="86" t="s">
        <v>172</v>
      </c>
      <c r="E33" s="87">
        <v>0</v>
      </c>
      <c r="F33" s="87">
        <v>0</v>
      </c>
      <c r="G33" s="87">
        <v>0</v>
      </c>
      <c r="H33" s="87">
        <v>400090</v>
      </c>
      <c r="I33" s="87">
        <v>400090</v>
      </c>
      <c r="J33" s="87"/>
      <c r="K33" s="87">
        <v>400090</v>
      </c>
      <c r="L33" s="87">
        <v>400090</v>
      </c>
      <c r="M33" s="87">
        <v>400090</v>
      </c>
      <c r="N33" s="87">
        <v>0</v>
      </c>
      <c r="O33" s="87"/>
      <c r="P33" s="87">
        <v>0</v>
      </c>
      <c r="Q33" s="87">
        <v>0</v>
      </c>
      <c r="R33" s="87">
        <v>0</v>
      </c>
      <c r="S33" s="87">
        <v>0</v>
      </c>
      <c r="T33" s="87">
        <v>0</v>
      </c>
    </row>
    <row r="34" ht="19.5" customHeight="1" spans="1:20">
      <c r="A34" s="86" t="s">
        <v>173</v>
      </c>
      <c r="B34" s="86"/>
      <c r="C34" s="86"/>
      <c r="D34" s="86" t="s">
        <v>174</v>
      </c>
      <c r="E34" s="87">
        <v>0</v>
      </c>
      <c r="F34" s="87">
        <v>0</v>
      </c>
      <c r="G34" s="87">
        <v>0</v>
      </c>
      <c r="H34" s="87">
        <v>5248</v>
      </c>
      <c r="I34" s="87">
        <v>5248</v>
      </c>
      <c r="J34" s="87"/>
      <c r="K34" s="87">
        <v>5248</v>
      </c>
      <c r="L34" s="87">
        <v>5248</v>
      </c>
      <c r="M34" s="87">
        <v>5248</v>
      </c>
      <c r="N34" s="87">
        <v>0</v>
      </c>
      <c r="O34" s="87"/>
      <c r="P34" s="87">
        <v>0</v>
      </c>
      <c r="Q34" s="87">
        <v>0</v>
      </c>
      <c r="R34" s="87">
        <v>0</v>
      </c>
      <c r="S34" s="87">
        <v>0</v>
      </c>
      <c r="T34" s="87">
        <v>0</v>
      </c>
    </row>
    <row r="35" ht="19.5" customHeight="1" spans="1:20">
      <c r="A35" s="86" t="s">
        <v>220</v>
      </c>
      <c r="B35" s="86"/>
      <c r="C35" s="86"/>
      <c r="D35" s="86"/>
      <c r="E35" s="86"/>
      <c r="F35" s="86"/>
      <c r="G35" s="86"/>
      <c r="H35" s="86"/>
      <c r="I35" s="86"/>
      <c r="J35" s="86"/>
      <c r="K35" s="86"/>
      <c r="L35" s="86"/>
      <c r="M35" s="86"/>
      <c r="N35" s="86"/>
      <c r="O35" s="86"/>
      <c r="P35" s="86"/>
      <c r="Q35" s="86"/>
      <c r="R35" s="86"/>
      <c r="S35" s="86"/>
      <c r="T35" s="86"/>
    </row>
  </sheetData>
  <mergeCells count="5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T3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K20" sqref="K20"/>
    </sheetView>
  </sheetViews>
  <sheetFormatPr defaultColWidth="9" defaultRowHeight="14.4"/>
  <cols>
    <col min="1" max="1" width="7.88888888888889" style="6" customWidth="1"/>
    <col min="2" max="2" width="32.8888888888889" style="6" customWidth="1"/>
    <col min="3" max="3" width="20.1111111111111" style="6" customWidth="1"/>
    <col min="4" max="4" width="7.77777777777778" style="6" customWidth="1"/>
    <col min="5" max="5" width="24.4444444444444" style="6" customWidth="1"/>
    <col min="6" max="6" width="19.3333333333333" style="6" customWidth="1"/>
    <col min="7" max="7" width="7.77777777777778" style="6" customWidth="1"/>
    <col min="8" max="8" width="43.4444444444444" style="6" customWidth="1"/>
    <col min="9" max="9" width="17.1111111111111" style="6" customWidth="1"/>
    <col min="10" max="16384" width="9" style="6"/>
  </cols>
  <sheetData>
    <row r="1" ht="28.2" spans="5:5">
      <c r="E1" s="94" t="s">
        <v>221</v>
      </c>
    </row>
    <row r="2" s="89" customFormat="1" ht="15" customHeight="1" spans="9:9">
      <c r="I2" s="84" t="s">
        <v>222</v>
      </c>
    </row>
    <row r="3" s="89" customFormat="1" ht="21" customHeight="1" spans="1:9">
      <c r="A3" s="50" t="s">
        <v>2</v>
      </c>
      <c r="I3" s="84" t="s">
        <v>3</v>
      </c>
    </row>
    <row r="4" ht="19.5" customHeight="1" spans="1:9">
      <c r="A4" s="90" t="s">
        <v>213</v>
      </c>
      <c r="B4" s="90"/>
      <c r="C4" s="90"/>
      <c r="D4" s="90" t="s">
        <v>212</v>
      </c>
      <c r="E4" s="90"/>
      <c r="F4" s="90"/>
      <c r="G4" s="90"/>
      <c r="H4" s="90"/>
      <c r="I4" s="90"/>
    </row>
    <row r="5" ht="19.5" customHeight="1" spans="1:9">
      <c r="A5" s="90" t="s">
        <v>223</v>
      </c>
      <c r="B5" s="90" t="s">
        <v>123</v>
      </c>
      <c r="C5" s="90" t="s">
        <v>8</v>
      </c>
      <c r="D5" s="90" t="s">
        <v>223</v>
      </c>
      <c r="E5" s="90" t="s">
        <v>123</v>
      </c>
      <c r="F5" s="90" t="s">
        <v>8</v>
      </c>
      <c r="G5" s="90" t="s">
        <v>223</v>
      </c>
      <c r="H5" s="90" t="s">
        <v>123</v>
      </c>
      <c r="I5" s="90" t="s">
        <v>8</v>
      </c>
    </row>
    <row r="6" ht="19.5" customHeight="1" spans="1:9">
      <c r="A6" s="90"/>
      <c r="B6" s="90"/>
      <c r="C6" s="90"/>
      <c r="D6" s="90"/>
      <c r="E6" s="90"/>
      <c r="F6" s="90"/>
      <c r="G6" s="90"/>
      <c r="H6" s="90"/>
      <c r="I6" s="90"/>
    </row>
    <row r="7" ht="19.5" customHeight="1" spans="1:9">
      <c r="A7" s="86" t="s">
        <v>224</v>
      </c>
      <c r="B7" s="86" t="s">
        <v>225</v>
      </c>
      <c r="C7" s="87">
        <v>5327284.21</v>
      </c>
      <c r="D7" s="86" t="s">
        <v>226</v>
      </c>
      <c r="E7" s="86" t="s">
        <v>227</v>
      </c>
      <c r="F7" s="87">
        <v>554284.35</v>
      </c>
      <c r="G7" s="86" t="s">
        <v>228</v>
      </c>
      <c r="H7" s="86" t="s">
        <v>229</v>
      </c>
      <c r="I7" s="87">
        <v>0</v>
      </c>
    </row>
    <row r="8" ht="19.5" customHeight="1" spans="1:9">
      <c r="A8" s="86" t="s">
        <v>230</v>
      </c>
      <c r="B8" s="86" t="s">
        <v>231</v>
      </c>
      <c r="C8" s="87">
        <v>1300334</v>
      </c>
      <c r="D8" s="86" t="s">
        <v>232</v>
      </c>
      <c r="E8" s="86" t="s">
        <v>233</v>
      </c>
      <c r="F8" s="87">
        <v>100722.78</v>
      </c>
      <c r="G8" s="86" t="s">
        <v>234</v>
      </c>
      <c r="H8" s="86" t="s">
        <v>235</v>
      </c>
      <c r="I8" s="87">
        <v>0</v>
      </c>
    </row>
    <row r="9" ht="19.5" customHeight="1" spans="1:9">
      <c r="A9" s="86" t="s">
        <v>236</v>
      </c>
      <c r="B9" s="86" t="s">
        <v>237</v>
      </c>
      <c r="C9" s="87">
        <v>1045472</v>
      </c>
      <c r="D9" s="86" t="s">
        <v>238</v>
      </c>
      <c r="E9" s="86" t="s">
        <v>239</v>
      </c>
      <c r="F9" s="87">
        <v>0</v>
      </c>
      <c r="G9" s="86" t="s">
        <v>240</v>
      </c>
      <c r="H9" s="86" t="s">
        <v>241</v>
      </c>
      <c r="I9" s="87">
        <v>0</v>
      </c>
    </row>
    <row r="10" ht="19.5" customHeight="1" spans="1:9">
      <c r="A10" s="86" t="s">
        <v>242</v>
      </c>
      <c r="B10" s="86" t="s">
        <v>243</v>
      </c>
      <c r="C10" s="87">
        <v>877350.33</v>
      </c>
      <c r="D10" s="86" t="s">
        <v>244</v>
      </c>
      <c r="E10" s="86" t="s">
        <v>245</v>
      </c>
      <c r="F10" s="87">
        <v>0</v>
      </c>
      <c r="G10" s="86" t="s">
        <v>246</v>
      </c>
      <c r="H10" s="86" t="s">
        <v>247</v>
      </c>
      <c r="I10" s="87">
        <v>0</v>
      </c>
    </row>
    <row r="11" ht="19.5" customHeight="1" spans="1:9">
      <c r="A11" s="86" t="s">
        <v>248</v>
      </c>
      <c r="B11" s="86" t="s">
        <v>249</v>
      </c>
      <c r="C11" s="87">
        <v>0</v>
      </c>
      <c r="D11" s="86" t="s">
        <v>250</v>
      </c>
      <c r="E11" s="86" t="s">
        <v>251</v>
      </c>
      <c r="F11" s="87">
        <v>0</v>
      </c>
      <c r="G11" s="86" t="s">
        <v>252</v>
      </c>
      <c r="H11" s="86" t="s">
        <v>253</v>
      </c>
      <c r="I11" s="87">
        <v>0</v>
      </c>
    </row>
    <row r="12" ht="19.5" customHeight="1" spans="1:9">
      <c r="A12" s="86" t="s">
        <v>254</v>
      </c>
      <c r="B12" s="86" t="s">
        <v>255</v>
      </c>
      <c r="C12" s="87">
        <v>790712.96</v>
      </c>
      <c r="D12" s="86" t="s">
        <v>256</v>
      </c>
      <c r="E12" s="86" t="s">
        <v>257</v>
      </c>
      <c r="F12" s="87">
        <v>1969.8</v>
      </c>
      <c r="G12" s="86" t="s">
        <v>258</v>
      </c>
      <c r="H12" s="86" t="s">
        <v>259</v>
      </c>
      <c r="I12" s="87">
        <v>0</v>
      </c>
    </row>
    <row r="13" ht="19.5" customHeight="1" spans="1:9">
      <c r="A13" s="86" t="s">
        <v>260</v>
      </c>
      <c r="B13" s="86" t="s">
        <v>261</v>
      </c>
      <c r="C13" s="87">
        <v>566041.6</v>
      </c>
      <c r="D13" s="86" t="s">
        <v>262</v>
      </c>
      <c r="E13" s="86" t="s">
        <v>263</v>
      </c>
      <c r="F13" s="87">
        <v>10000</v>
      </c>
      <c r="G13" s="86" t="s">
        <v>264</v>
      </c>
      <c r="H13" s="86" t="s">
        <v>265</v>
      </c>
      <c r="I13" s="87">
        <v>0</v>
      </c>
    </row>
    <row r="14" ht="19.5" customHeight="1" spans="1:9">
      <c r="A14" s="86" t="s">
        <v>266</v>
      </c>
      <c r="B14" s="86" t="s">
        <v>267</v>
      </c>
      <c r="C14" s="87">
        <v>0</v>
      </c>
      <c r="D14" s="86" t="s">
        <v>268</v>
      </c>
      <c r="E14" s="86" t="s">
        <v>269</v>
      </c>
      <c r="F14" s="87">
        <v>13761</v>
      </c>
      <c r="G14" s="86" t="s">
        <v>270</v>
      </c>
      <c r="H14" s="86" t="s">
        <v>271</v>
      </c>
      <c r="I14" s="87">
        <v>0</v>
      </c>
    </row>
    <row r="15" ht="19.5" customHeight="1" spans="1:9">
      <c r="A15" s="86" t="s">
        <v>272</v>
      </c>
      <c r="B15" s="86" t="s">
        <v>273</v>
      </c>
      <c r="C15" s="87">
        <v>217558.48</v>
      </c>
      <c r="D15" s="86" t="s">
        <v>274</v>
      </c>
      <c r="E15" s="86" t="s">
        <v>275</v>
      </c>
      <c r="F15" s="87">
        <v>0</v>
      </c>
      <c r="G15" s="86" t="s">
        <v>276</v>
      </c>
      <c r="H15" s="86" t="s">
        <v>277</v>
      </c>
      <c r="I15" s="87">
        <v>0</v>
      </c>
    </row>
    <row r="16" ht="19.5" customHeight="1" spans="1:9">
      <c r="A16" s="86" t="s">
        <v>278</v>
      </c>
      <c r="B16" s="86" t="s">
        <v>279</v>
      </c>
      <c r="C16" s="87">
        <v>106741.64</v>
      </c>
      <c r="D16" s="86" t="s">
        <v>280</v>
      </c>
      <c r="E16" s="86" t="s">
        <v>281</v>
      </c>
      <c r="F16" s="87">
        <v>40104</v>
      </c>
      <c r="G16" s="86" t="s">
        <v>282</v>
      </c>
      <c r="H16" s="86" t="s">
        <v>283</v>
      </c>
      <c r="I16" s="87">
        <v>0</v>
      </c>
    </row>
    <row r="17" ht="19.5" customHeight="1" spans="1:9">
      <c r="A17" s="86" t="s">
        <v>284</v>
      </c>
      <c r="B17" s="86" t="s">
        <v>285</v>
      </c>
      <c r="C17" s="87">
        <v>22983.2</v>
      </c>
      <c r="D17" s="86" t="s">
        <v>286</v>
      </c>
      <c r="E17" s="86" t="s">
        <v>287</v>
      </c>
      <c r="F17" s="87">
        <v>20357.5</v>
      </c>
      <c r="G17" s="86" t="s">
        <v>288</v>
      </c>
      <c r="H17" s="86" t="s">
        <v>289</v>
      </c>
      <c r="I17" s="87">
        <v>0</v>
      </c>
    </row>
    <row r="18" ht="19.5" customHeight="1" spans="1:9">
      <c r="A18" s="86" t="s">
        <v>290</v>
      </c>
      <c r="B18" s="86" t="s">
        <v>291</v>
      </c>
      <c r="C18" s="87">
        <v>400090</v>
      </c>
      <c r="D18" s="86" t="s">
        <v>292</v>
      </c>
      <c r="E18" s="86" t="s">
        <v>293</v>
      </c>
      <c r="F18" s="87">
        <v>0</v>
      </c>
      <c r="G18" s="86" t="s">
        <v>294</v>
      </c>
      <c r="H18" s="86" t="s">
        <v>295</v>
      </c>
      <c r="I18" s="87">
        <v>0</v>
      </c>
    </row>
    <row r="19" ht="19.5" customHeight="1" spans="1:9">
      <c r="A19" s="86" t="s">
        <v>296</v>
      </c>
      <c r="B19" s="86" t="s">
        <v>297</v>
      </c>
      <c r="C19" s="87">
        <v>0</v>
      </c>
      <c r="D19" s="86" t="s">
        <v>298</v>
      </c>
      <c r="E19" s="86" t="s">
        <v>299</v>
      </c>
      <c r="F19" s="87">
        <v>1113.4</v>
      </c>
      <c r="G19" s="86" t="s">
        <v>300</v>
      </c>
      <c r="H19" s="86" t="s">
        <v>301</v>
      </c>
      <c r="I19" s="87">
        <v>0</v>
      </c>
    </row>
    <row r="20" ht="19.5" customHeight="1" spans="1:9">
      <c r="A20" s="86" t="s">
        <v>302</v>
      </c>
      <c r="B20" s="86" t="s">
        <v>303</v>
      </c>
      <c r="C20" s="87">
        <v>0</v>
      </c>
      <c r="D20" s="86" t="s">
        <v>304</v>
      </c>
      <c r="E20" s="86" t="s">
        <v>305</v>
      </c>
      <c r="F20" s="87">
        <v>0</v>
      </c>
      <c r="G20" s="86" t="s">
        <v>306</v>
      </c>
      <c r="H20" s="86" t="s">
        <v>307</v>
      </c>
      <c r="I20" s="87">
        <v>0</v>
      </c>
    </row>
    <row r="21" ht="19.5" customHeight="1" spans="1:9">
      <c r="A21" s="86" t="s">
        <v>308</v>
      </c>
      <c r="B21" s="86" t="s">
        <v>309</v>
      </c>
      <c r="C21" s="87">
        <v>0</v>
      </c>
      <c r="D21" s="86" t="s">
        <v>310</v>
      </c>
      <c r="E21" s="86" t="s">
        <v>311</v>
      </c>
      <c r="F21" s="87">
        <v>8968</v>
      </c>
      <c r="G21" s="86" t="s">
        <v>312</v>
      </c>
      <c r="H21" s="86" t="s">
        <v>313</v>
      </c>
      <c r="I21" s="87">
        <v>0</v>
      </c>
    </row>
    <row r="22" ht="19.5" customHeight="1" spans="1:9">
      <c r="A22" s="86" t="s">
        <v>314</v>
      </c>
      <c r="B22" s="86" t="s">
        <v>315</v>
      </c>
      <c r="C22" s="87">
        <v>0</v>
      </c>
      <c r="D22" s="86" t="s">
        <v>316</v>
      </c>
      <c r="E22" s="86" t="s">
        <v>317</v>
      </c>
      <c r="F22" s="87">
        <v>0</v>
      </c>
      <c r="G22" s="86" t="s">
        <v>318</v>
      </c>
      <c r="H22" s="86" t="s">
        <v>319</v>
      </c>
      <c r="I22" s="87">
        <v>0</v>
      </c>
    </row>
    <row r="23" ht="19.5" customHeight="1" spans="1:9">
      <c r="A23" s="86" t="s">
        <v>320</v>
      </c>
      <c r="B23" s="86" t="s">
        <v>321</v>
      </c>
      <c r="C23" s="87">
        <v>0</v>
      </c>
      <c r="D23" s="86" t="s">
        <v>322</v>
      </c>
      <c r="E23" s="86" t="s">
        <v>323</v>
      </c>
      <c r="F23" s="87">
        <v>14505</v>
      </c>
      <c r="G23" s="86" t="s">
        <v>324</v>
      </c>
      <c r="H23" s="86" t="s">
        <v>325</v>
      </c>
      <c r="I23" s="87">
        <v>0</v>
      </c>
    </row>
    <row r="24" ht="19.5" customHeight="1" spans="1:9">
      <c r="A24" s="86" t="s">
        <v>326</v>
      </c>
      <c r="B24" s="86" t="s">
        <v>327</v>
      </c>
      <c r="C24" s="87">
        <v>0</v>
      </c>
      <c r="D24" s="86" t="s">
        <v>328</v>
      </c>
      <c r="E24" s="86" t="s">
        <v>329</v>
      </c>
      <c r="F24" s="87">
        <v>0</v>
      </c>
      <c r="G24" s="86" t="s">
        <v>330</v>
      </c>
      <c r="H24" s="86" t="s">
        <v>331</v>
      </c>
      <c r="I24" s="87">
        <v>0</v>
      </c>
    </row>
    <row r="25" ht="19.5" customHeight="1" spans="1:9">
      <c r="A25" s="86" t="s">
        <v>332</v>
      </c>
      <c r="B25" s="86" t="s">
        <v>333</v>
      </c>
      <c r="C25" s="87">
        <v>0</v>
      </c>
      <c r="D25" s="86" t="s">
        <v>334</v>
      </c>
      <c r="E25" s="86" t="s">
        <v>335</v>
      </c>
      <c r="F25" s="87">
        <v>0</v>
      </c>
      <c r="G25" s="86" t="s">
        <v>336</v>
      </c>
      <c r="H25" s="86" t="s">
        <v>337</v>
      </c>
      <c r="I25" s="87">
        <v>0</v>
      </c>
    </row>
    <row r="26" ht="19.5" customHeight="1" spans="1:9">
      <c r="A26" s="86" t="s">
        <v>338</v>
      </c>
      <c r="B26" s="86" t="s">
        <v>339</v>
      </c>
      <c r="C26" s="87">
        <v>0</v>
      </c>
      <c r="D26" s="86" t="s">
        <v>340</v>
      </c>
      <c r="E26" s="86" t="s">
        <v>341</v>
      </c>
      <c r="F26" s="87">
        <v>0</v>
      </c>
      <c r="G26" s="86" t="s">
        <v>342</v>
      </c>
      <c r="H26" s="86" t="s">
        <v>343</v>
      </c>
      <c r="I26" s="87">
        <v>0</v>
      </c>
    </row>
    <row r="27" ht="19.5" customHeight="1" spans="1:9">
      <c r="A27" s="86" t="s">
        <v>344</v>
      </c>
      <c r="B27" s="86" t="s">
        <v>345</v>
      </c>
      <c r="C27" s="87">
        <v>0</v>
      </c>
      <c r="D27" s="86" t="s">
        <v>346</v>
      </c>
      <c r="E27" s="86" t="s">
        <v>347</v>
      </c>
      <c r="F27" s="87">
        <v>0</v>
      </c>
      <c r="G27" s="86" t="s">
        <v>348</v>
      </c>
      <c r="H27" s="86" t="s">
        <v>349</v>
      </c>
      <c r="I27" s="87">
        <v>0</v>
      </c>
    </row>
    <row r="28" ht="19.5" customHeight="1" spans="1:9">
      <c r="A28" s="86" t="s">
        <v>350</v>
      </c>
      <c r="B28" s="86" t="s">
        <v>351</v>
      </c>
      <c r="C28" s="87">
        <v>0</v>
      </c>
      <c r="D28" s="86" t="s">
        <v>352</v>
      </c>
      <c r="E28" s="86" t="s">
        <v>353</v>
      </c>
      <c r="F28" s="87">
        <v>0</v>
      </c>
      <c r="G28" s="86" t="s">
        <v>354</v>
      </c>
      <c r="H28" s="86" t="s">
        <v>355</v>
      </c>
      <c r="I28" s="87">
        <v>0</v>
      </c>
    </row>
    <row r="29" ht="19.5" customHeight="1" spans="1:9">
      <c r="A29" s="86" t="s">
        <v>356</v>
      </c>
      <c r="B29" s="86" t="s">
        <v>357</v>
      </c>
      <c r="C29" s="87">
        <v>0</v>
      </c>
      <c r="D29" s="86" t="s">
        <v>358</v>
      </c>
      <c r="E29" s="86" t="s">
        <v>359</v>
      </c>
      <c r="F29" s="87">
        <v>51729.18</v>
      </c>
      <c r="G29" s="86" t="s">
        <v>360</v>
      </c>
      <c r="H29" s="86" t="s">
        <v>361</v>
      </c>
      <c r="I29" s="87">
        <v>0</v>
      </c>
    </row>
    <row r="30" ht="19.5" customHeight="1" spans="1:9">
      <c r="A30" s="86" t="s">
        <v>362</v>
      </c>
      <c r="B30" s="86" t="s">
        <v>363</v>
      </c>
      <c r="C30" s="87">
        <v>0</v>
      </c>
      <c r="D30" s="86" t="s">
        <v>364</v>
      </c>
      <c r="E30" s="86" t="s">
        <v>365</v>
      </c>
      <c r="F30" s="87">
        <v>53345</v>
      </c>
      <c r="G30" s="86" t="s">
        <v>366</v>
      </c>
      <c r="H30" s="86" t="s">
        <v>367</v>
      </c>
      <c r="I30" s="87">
        <v>0</v>
      </c>
    </row>
    <row r="31" ht="19.5" customHeight="1" spans="1:9">
      <c r="A31" s="86" t="s">
        <v>368</v>
      </c>
      <c r="B31" s="86" t="s">
        <v>369</v>
      </c>
      <c r="C31" s="87">
        <v>0</v>
      </c>
      <c r="D31" s="86" t="s">
        <v>370</v>
      </c>
      <c r="E31" s="86" t="s">
        <v>371</v>
      </c>
      <c r="F31" s="87">
        <v>20221.99</v>
      </c>
      <c r="G31" s="86" t="s">
        <v>372</v>
      </c>
      <c r="H31" s="86" t="s">
        <v>373</v>
      </c>
      <c r="I31" s="87">
        <v>0</v>
      </c>
    </row>
    <row r="32" ht="19.5" customHeight="1" spans="1:9">
      <c r="A32" s="86" t="s">
        <v>374</v>
      </c>
      <c r="B32" s="86" t="s">
        <v>375</v>
      </c>
      <c r="C32" s="87">
        <v>0</v>
      </c>
      <c r="D32" s="86" t="s">
        <v>376</v>
      </c>
      <c r="E32" s="86" t="s">
        <v>377</v>
      </c>
      <c r="F32" s="87">
        <v>194714</v>
      </c>
      <c r="G32" s="86" t="s">
        <v>378</v>
      </c>
      <c r="H32" s="86" t="s">
        <v>379</v>
      </c>
      <c r="I32" s="87">
        <v>0</v>
      </c>
    </row>
    <row r="33" ht="19.5" customHeight="1" spans="1:9">
      <c r="A33" s="86" t="s">
        <v>380</v>
      </c>
      <c r="B33" s="86" t="s">
        <v>381</v>
      </c>
      <c r="C33" s="87">
        <v>0</v>
      </c>
      <c r="D33" s="86" t="s">
        <v>382</v>
      </c>
      <c r="E33" s="86" t="s">
        <v>383</v>
      </c>
      <c r="F33" s="87">
        <v>0</v>
      </c>
      <c r="G33" s="86" t="s">
        <v>384</v>
      </c>
      <c r="H33" s="86" t="s">
        <v>385</v>
      </c>
      <c r="I33" s="87">
        <v>0</v>
      </c>
    </row>
    <row r="34" ht="19.5" customHeight="1" spans="1:9">
      <c r="A34" s="86"/>
      <c r="B34" s="86"/>
      <c r="C34" s="97"/>
      <c r="D34" s="86" t="s">
        <v>386</v>
      </c>
      <c r="E34" s="86" t="s">
        <v>387</v>
      </c>
      <c r="F34" s="87">
        <v>22772.7</v>
      </c>
      <c r="G34" s="86" t="s">
        <v>388</v>
      </c>
      <c r="H34" s="86" t="s">
        <v>389</v>
      </c>
      <c r="I34" s="87">
        <v>0</v>
      </c>
    </row>
    <row r="35" ht="19.5" customHeight="1" spans="1:9">
      <c r="A35" s="86"/>
      <c r="B35" s="86"/>
      <c r="C35" s="97"/>
      <c r="D35" s="86" t="s">
        <v>390</v>
      </c>
      <c r="E35" s="86" t="s">
        <v>391</v>
      </c>
      <c r="F35" s="87">
        <v>0</v>
      </c>
      <c r="G35" s="86" t="s">
        <v>392</v>
      </c>
      <c r="H35" s="86" t="s">
        <v>393</v>
      </c>
      <c r="I35" s="87">
        <v>0</v>
      </c>
    </row>
    <row r="36" ht="19.5" customHeight="1" spans="1:9">
      <c r="A36" s="86"/>
      <c r="B36" s="86"/>
      <c r="C36" s="97"/>
      <c r="D36" s="86" t="s">
        <v>394</v>
      </c>
      <c r="E36" s="86" t="s">
        <v>395</v>
      </c>
      <c r="F36" s="87">
        <v>0</v>
      </c>
      <c r="G36" s="86"/>
      <c r="H36" s="86"/>
      <c r="I36" s="97"/>
    </row>
    <row r="37" ht="19.5" customHeight="1" spans="1:9">
      <c r="A37" s="86"/>
      <c r="B37" s="86"/>
      <c r="C37" s="97"/>
      <c r="D37" s="86" t="s">
        <v>396</v>
      </c>
      <c r="E37" s="86" t="s">
        <v>397</v>
      </c>
      <c r="F37" s="87">
        <v>0</v>
      </c>
      <c r="G37" s="86"/>
      <c r="H37" s="86"/>
      <c r="I37" s="97"/>
    </row>
    <row r="38" ht="19.5" customHeight="1" spans="1:9">
      <c r="A38" s="86"/>
      <c r="B38" s="86"/>
      <c r="C38" s="97"/>
      <c r="D38" s="86" t="s">
        <v>398</v>
      </c>
      <c r="E38" s="86" t="s">
        <v>399</v>
      </c>
      <c r="F38" s="87">
        <v>0</v>
      </c>
      <c r="G38" s="86"/>
      <c r="H38" s="86"/>
      <c r="I38" s="97"/>
    </row>
    <row r="39" ht="19.5" customHeight="1" spans="1:9">
      <c r="A39" s="86"/>
      <c r="B39" s="86"/>
      <c r="C39" s="97"/>
      <c r="D39" s="86" t="s">
        <v>400</v>
      </c>
      <c r="E39" s="86" t="s">
        <v>401</v>
      </c>
      <c r="F39" s="87">
        <v>0</v>
      </c>
      <c r="G39" s="86"/>
      <c r="H39" s="86"/>
      <c r="I39" s="97"/>
    </row>
    <row r="40" ht="19.5" customHeight="1" spans="1:9">
      <c r="A40" s="85" t="s">
        <v>402</v>
      </c>
      <c r="B40" s="85"/>
      <c r="C40" s="87">
        <v>5327284.21</v>
      </c>
      <c r="D40" s="85" t="s">
        <v>403</v>
      </c>
      <c r="E40" s="85"/>
      <c r="F40" s="85"/>
      <c r="G40" s="85"/>
      <c r="H40" s="85"/>
      <c r="I40" s="87">
        <v>554284.35</v>
      </c>
    </row>
    <row r="41" ht="19.5" customHeight="1" spans="1:9">
      <c r="A41" s="86" t="s">
        <v>404</v>
      </c>
      <c r="B41" s="86"/>
      <c r="C41" s="86"/>
      <c r="D41" s="86"/>
      <c r="E41" s="86"/>
      <c r="F41" s="86"/>
      <c r="G41" s="86"/>
      <c r="H41" s="86"/>
      <c r="I41" s="8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K32" sqref="K32"/>
    </sheetView>
  </sheetViews>
  <sheetFormatPr defaultColWidth="9" defaultRowHeight="14.4"/>
  <cols>
    <col min="1" max="1" width="8.33333333333333" style="6" customWidth="1"/>
    <col min="2" max="2" width="34.4444444444444" style="6" customWidth="1"/>
    <col min="3" max="3" width="15" style="6" customWidth="1"/>
    <col min="4" max="4" width="8.33333333333333" style="6" customWidth="1"/>
    <col min="5" max="5" width="24.1111111111111" style="6" customWidth="1"/>
    <col min="6" max="6" width="15" style="6" customWidth="1"/>
    <col min="7" max="7" width="8.33333333333333" style="6" customWidth="1"/>
    <col min="8" max="8" width="27" style="6" customWidth="1"/>
    <col min="9" max="9" width="15" style="6" customWidth="1"/>
    <col min="10" max="10" width="8.33333333333333" style="6" customWidth="1"/>
    <col min="11" max="11" width="43.4444444444444" style="6" customWidth="1"/>
    <col min="12" max="12" width="15" style="6" customWidth="1"/>
    <col min="13" max="16384" width="9" style="6"/>
  </cols>
  <sheetData>
    <row r="1" ht="28.2" spans="7:7">
      <c r="G1" s="96" t="s">
        <v>405</v>
      </c>
    </row>
    <row r="2" s="89" customFormat="1" ht="15.6" spans="12:12">
      <c r="L2" s="84" t="s">
        <v>406</v>
      </c>
    </row>
    <row r="3" s="89" customFormat="1" ht="15.6" spans="1:12">
      <c r="A3" s="50" t="s">
        <v>2</v>
      </c>
      <c r="L3" s="84" t="s">
        <v>3</v>
      </c>
    </row>
    <row r="4" ht="15" customHeight="1" spans="1:12">
      <c r="A4" s="85" t="s">
        <v>407</v>
      </c>
      <c r="B4" s="85"/>
      <c r="C4" s="85"/>
      <c r="D4" s="85"/>
      <c r="E4" s="85"/>
      <c r="F4" s="85"/>
      <c r="G4" s="85"/>
      <c r="H4" s="85"/>
      <c r="I4" s="85"/>
      <c r="J4" s="85"/>
      <c r="K4" s="85"/>
      <c r="L4" s="85"/>
    </row>
    <row r="5" ht="15" customHeight="1" spans="1:12">
      <c r="A5" s="85" t="s">
        <v>223</v>
      </c>
      <c r="B5" s="85" t="s">
        <v>123</v>
      </c>
      <c r="C5" s="85" t="s">
        <v>8</v>
      </c>
      <c r="D5" s="85" t="s">
        <v>223</v>
      </c>
      <c r="E5" s="85" t="s">
        <v>123</v>
      </c>
      <c r="F5" s="85" t="s">
        <v>8</v>
      </c>
      <c r="G5" s="85" t="s">
        <v>223</v>
      </c>
      <c r="H5" s="85" t="s">
        <v>123</v>
      </c>
      <c r="I5" s="85" t="s">
        <v>8</v>
      </c>
      <c r="J5" s="85" t="s">
        <v>223</v>
      </c>
      <c r="K5" s="85" t="s">
        <v>123</v>
      </c>
      <c r="L5" s="85" t="s">
        <v>8</v>
      </c>
    </row>
    <row r="6" ht="15" customHeight="1" spans="1:12">
      <c r="A6" s="86" t="s">
        <v>224</v>
      </c>
      <c r="B6" s="86" t="s">
        <v>225</v>
      </c>
      <c r="C6" s="87">
        <v>0</v>
      </c>
      <c r="D6" s="86" t="s">
        <v>226</v>
      </c>
      <c r="E6" s="86" t="s">
        <v>227</v>
      </c>
      <c r="F6" s="87">
        <v>3040697.88</v>
      </c>
      <c r="G6" s="86" t="s">
        <v>408</v>
      </c>
      <c r="H6" s="86" t="s">
        <v>409</v>
      </c>
      <c r="I6" s="87">
        <v>0</v>
      </c>
      <c r="J6" s="86" t="s">
        <v>410</v>
      </c>
      <c r="K6" s="86" t="s">
        <v>411</v>
      </c>
      <c r="L6" s="87">
        <v>0</v>
      </c>
    </row>
    <row r="7" ht="15" customHeight="1" spans="1:12">
      <c r="A7" s="86" t="s">
        <v>230</v>
      </c>
      <c r="B7" s="86" t="s">
        <v>231</v>
      </c>
      <c r="C7" s="87">
        <v>0</v>
      </c>
      <c r="D7" s="86" t="s">
        <v>232</v>
      </c>
      <c r="E7" s="86" t="s">
        <v>233</v>
      </c>
      <c r="F7" s="87">
        <v>454584.9</v>
      </c>
      <c r="G7" s="86" t="s">
        <v>412</v>
      </c>
      <c r="H7" s="86" t="s">
        <v>235</v>
      </c>
      <c r="I7" s="87">
        <v>0</v>
      </c>
      <c r="J7" s="86" t="s">
        <v>413</v>
      </c>
      <c r="K7" s="86" t="s">
        <v>337</v>
      </c>
      <c r="L7" s="87">
        <v>0</v>
      </c>
    </row>
    <row r="8" ht="15" customHeight="1" spans="1:12">
      <c r="A8" s="86" t="s">
        <v>236</v>
      </c>
      <c r="B8" s="86" t="s">
        <v>237</v>
      </c>
      <c r="C8" s="87">
        <v>0</v>
      </c>
      <c r="D8" s="86" t="s">
        <v>238</v>
      </c>
      <c r="E8" s="86" t="s">
        <v>239</v>
      </c>
      <c r="F8" s="87">
        <v>0</v>
      </c>
      <c r="G8" s="86" t="s">
        <v>414</v>
      </c>
      <c r="H8" s="86" t="s">
        <v>241</v>
      </c>
      <c r="I8" s="87">
        <v>0</v>
      </c>
      <c r="J8" s="86" t="s">
        <v>415</v>
      </c>
      <c r="K8" s="86" t="s">
        <v>361</v>
      </c>
      <c r="L8" s="87">
        <v>0</v>
      </c>
    </row>
    <row r="9" ht="15" customHeight="1" spans="1:12">
      <c r="A9" s="86" t="s">
        <v>242</v>
      </c>
      <c r="B9" s="86" t="s">
        <v>243</v>
      </c>
      <c r="C9" s="87">
        <v>0</v>
      </c>
      <c r="D9" s="86" t="s">
        <v>244</v>
      </c>
      <c r="E9" s="86" t="s">
        <v>245</v>
      </c>
      <c r="F9" s="87">
        <v>0</v>
      </c>
      <c r="G9" s="86" t="s">
        <v>416</v>
      </c>
      <c r="H9" s="86" t="s">
        <v>247</v>
      </c>
      <c r="I9" s="87">
        <v>0</v>
      </c>
      <c r="J9" s="86" t="s">
        <v>330</v>
      </c>
      <c r="K9" s="86" t="s">
        <v>331</v>
      </c>
      <c r="L9" s="87">
        <v>0</v>
      </c>
    </row>
    <row r="10" ht="15" customHeight="1" spans="1:12">
      <c r="A10" s="86" t="s">
        <v>248</v>
      </c>
      <c r="B10" s="86" t="s">
        <v>249</v>
      </c>
      <c r="C10" s="87">
        <v>0</v>
      </c>
      <c r="D10" s="86" t="s">
        <v>250</v>
      </c>
      <c r="E10" s="86" t="s">
        <v>251</v>
      </c>
      <c r="F10" s="87">
        <v>0</v>
      </c>
      <c r="G10" s="86" t="s">
        <v>417</v>
      </c>
      <c r="H10" s="86" t="s">
        <v>253</v>
      </c>
      <c r="I10" s="87">
        <v>0</v>
      </c>
      <c r="J10" s="86" t="s">
        <v>336</v>
      </c>
      <c r="K10" s="86" t="s">
        <v>337</v>
      </c>
      <c r="L10" s="87">
        <v>0</v>
      </c>
    </row>
    <row r="11" ht="15" customHeight="1" spans="1:12">
      <c r="A11" s="86" t="s">
        <v>254</v>
      </c>
      <c r="B11" s="86" t="s">
        <v>255</v>
      </c>
      <c r="C11" s="87">
        <v>0</v>
      </c>
      <c r="D11" s="86" t="s">
        <v>256</v>
      </c>
      <c r="E11" s="86" t="s">
        <v>257</v>
      </c>
      <c r="F11" s="87">
        <v>0</v>
      </c>
      <c r="G11" s="86" t="s">
        <v>418</v>
      </c>
      <c r="H11" s="86" t="s">
        <v>259</v>
      </c>
      <c r="I11" s="87">
        <v>0</v>
      </c>
      <c r="J11" s="86" t="s">
        <v>342</v>
      </c>
      <c r="K11" s="86" t="s">
        <v>343</v>
      </c>
      <c r="L11" s="87">
        <v>0</v>
      </c>
    </row>
    <row r="12" ht="15" customHeight="1" spans="1:12">
      <c r="A12" s="86" t="s">
        <v>260</v>
      </c>
      <c r="B12" s="86" t="s">
        <v>261</v>
      </c>
      <c r="C12" s="87">
        <v>0</v>
      </c>
      <c r="D12" s="86" t="s">
        <v>262</v>
      </c>
      <c r="E12" s="86" t="s">
        <v>263</v>
      </c>
      <c r="F12" s="87">
        <v>0</v>
      </c>
      <c r="G12" s="86" t="s">
        <v>419</v>
      </c>
      <c r="H12" s="86" t="s">
        <v>265</v>
      </c>
      <c r="I12" s="87">
        <v>0</v>
      </c>
      <c r="J12" s="86" t="s">
        <v>348</v>
      </c>
      <c r="K12" s="86" t="s">
        <v>349</v>
      </c>
      <c r="L12" s="87">
        <v>0</v>
      </c>
    </row>
    <row r="13" ht="15" customHeight="1" spans="1:12">
      <c r="A13" s="86" t="s">
        <v>266</v>
      </c>
      <c r="B13" s="86" t="s">
        <v>267</v>
      </c>
      <c r="C13" s="87">
        <v>0</v>
      </c>
      <c r="D13" s="86" t="s">
        <v>268</v>
      </c>
      <c r="E13" s="86" t="s">
        <v>269</v>
      </c>
      <c r="F13" s="87">
        <v>6475</v>
      </c>
      <c r="G13" s="86" t="s">
        <v>420</v>
      </c>
      <c r="H13" s="86" t="s">
        <v>271</v>
      </c>
      <c r="I13" s="87">
        <v>0</v>
      </c>
      <c r="J13" s="86" t="s">
        <v>354</v>
      </c>
      <c r="K13" s="86" t="s">
        <v>355</v>
      </c>
      <c r="L13" s="87">
        <v>0</v>
      </c>
    </row>
    <row r="14" ht="15" customHeight="1" spans="1:12">
      <c r="A14" s="86" t="s">
        <v>272</v>
      </c>
      <c r="B14" s="86" t="s">
        <v>273</v>
      </c>
      <c r="C14" s="87">
        <v>0</v>
      </c>
      <c r="D14" s="86" t="s">
        <v>274</v>
      </c>
      <c r="E14" s="86" t="s">
        <v>275</v>
      </c>
      <c r="F14" s="87">
        <v>0</v>
      </c>
      <c r="G14" s="86" t="s">
        <v>421</v>
      </c>
      <c r="H14" s="86" t="s">
        <v>301</v>
      </c>
      <c r="I14" s="87">
        <v>0</v>
      </c>
      <c r="J14" s="86" t="s">
        <v>360</v>
      </c>
      <c r="K14" s="86" t="s">
        <v>361</v>
      </c>
      <c r="L14" s="87">
        <v>0</v>
      </c>
    </row>
    <row r="15" ht="15" customHeight="1" spans="1:12">
      <c r="A15" s="86" t="s">
        <v>278</v>
      </c>
      <c r="B15" s="86" t="s">
        <v>279</v>
      </c>
      <c r="C15" s="87">
        <v>0</v>
      </c>
      <c r="D15" s="86" t="s">
        <v>280</v>
      </c>
      <c r="E15" s="86" t="s">
        <v>281</v>
      </c>
      <c r="F15" s="87">
        <v>0</v>
      </c>
      <c r="G15" s="86" t="s">
        <v>422</v>
      </c>
      <c r="H15" s="86" t="s">
        <v>307</v>
      </c>
      <c r="I15" s="87">
        <v>0</v>
      </c>
      <c r="J15" s="86" t="s">
        <v>423</v>
      </c>
      <c r="K15" s="86" t="s">
        <v>424</v>
      </c>
      <c r="L15" s="87">
        <v>0</v>
      </c>
    </row>
    <row r="16" ht="15" customHeight="1" spans="1:12">
      <c r="A16" s="86" t="s">
        <v>284</v>
      </c>
      <c r="B16" s="86" t="s">
        <v>285</v>
      </c>
      <c r="C16" s="87">
        <v>0</v>
      </c>
      <c r="D16" s="86" t="s">
        <v>286</v>
      </c>
      <c r="E16" s="86" t="s">
        <v>287</v>
      </c>
      <c r="F16" s="87">
        <v>118997.5</v>
      </c>
      <c r="G16" s="86" t="s">
        <v>425</v>
      </c>
      <c r="H16" s="86" t="s">
        <v>313</v>
      </c>
      <c r="I16" s="87">
        <v>0</v>
      </c>
      <c r="J16" s="86" t="s">
        <v>426</v>
      </c>
      <c r="K16" s="86" t="s">
        <v>427</v>
      </c>
      <c r="L16" s="87">
        <v>0</v>
      </c>
    </row>
    <row r="17" ht="15" customHeight="1" spans="1:12">
      <c r="A17" s="86" t="s">
        <v>290</v>
      </c>
      <c r="B17" s="86" t="s">
        <v>291</v>
      </c>
      <c r="C17" s="87">
        <v>0</v>
      </c>
      <c r="D17" s="86" t="s">
        <v>292</v>
      </c>
      <c r="E17" s="86" t="s">
        <v>293</v>
      </c>
      <c r="F17" s="87">
        <v>0</v>
      </c>
      <c r="G17" s="86" t="s">
        <v>428</v>
      </c>
      <c r="H17" s="86" t="s">
        <v>319</v>
      </c>
      <c r="I17" s="87">
        <v>0</v>
      </c>
      <c r="J17" s="86" t="s">
        <v>429</v>
      </c>
      <c r="K17" s="86" t="s">
        <v>430</v>
      </c>
      <c r="L17" s="87">
        <v>0</v>
      </c>
    </row>
    <row r="18" ht="15" customHeight="1" spans="1:12">
      <c r="A18" s="86" t="s">
        <v>296</v>
      </c>
      <c r="B18" s="86" t="s">
        <v>297</v>
      </c>
      <c r="C18" s="87">
        <v>0</v>
      </c>
      <c r="D18" s="86" t="s">
        <v>298</v>
      </c>
      <c r="E18" s="86" t="s">
        <v>299</v>
      </c>
      <c r="F18" s="87">
        <v>0</v>
      </c>
      <c r="G18" s="86" t="s">
        <v>431</v>
      </c>
      <c r="H18" s="86" t="s">
        <v>432</v>
      </c>
      <c r="I18" s="87">
        <v>0</v>
      </c>
      <c r="J18" s="86" t="s">
        <v>433</v>
      </c>
      <c r="K18" s="86" t="s">
        <v>434</v>
      </c>
      <c r="L18" s="87">
        <v>0</v>
      </c>
    </row>
    <row r="19" ht="15" customHeight="1" spans="1:12">
      <c r="A19" s="86" t="s">
        <v>302</v>
      </c>
      <c r="B19" s="86" t="s">
        <v>303</v>
      </c>
      <c r="C19" s="87">
        <v>0</v>
      </c>
      <c r="D19" s="86" t="s">
        <v>304</v>
      </c>
      <c r="E19" s="86" t="s">
        <v>305</v>
      </c>
      <c r="F19" s="87">
        <v>0</v>
      </c>
      <c r="G19" s="86" t="s">
        <v>228</v>
      </c>
      <c r="H19" s="86" t="s">
        <v>229</v>
      </c>
      <c r="I19" s="87">
        <v>55633</v>
      </c>
      <c r="J19" s="86" t="s">
        <v>366</v>
      </c>
      <c r="K19" s="86" t="s">
        <v>367</v>
      </c>
      <c r="L19" s="87">
        <v>0</v>
      </c>
    </row>
    <row r="20" ht="15" customHeight="1" spans="1:12">
      <c r="A20" s="86" t="s">
        <v>308</v>
      </c>
      <c r="B20" s="86" t="s">
        <v>309</v>
      </c>
      <c r="C20" s="87">
        <v>1265326.98</v>
      </c>
      <c r="D20" s="86" t="s">
        <v>310</v>
      </c>
      <c r="E20" s="86" t="s">
        <v>311</v>
      </c>
      <c r="F20" s="87">
        <v>11365</v>
      </c>
      <c r="G20" s="86" t="s">
        <v>234</v>
      </c>
      <c r="H20" s="86" t="s">
        <v>235</v>
      </c>
      <c r="I20" s="87">
        <v>0</v>
      </c>
      <c r="J20" s="86" t="s">
        <v>372</v>
      </c>
      <c r="K20" s="86" t="s">
        <v>373</v>
      </c>
      <c r="L20" s="87">
        <v>0</v>
      </c>
    </row>
    <row r="21" ht="15" customHeight="1" spans="1:12">
      <c r="A21" s="86" t="s">
        <v>314</v>
      </c>
      <c r="B21" s="86" t="s">
        <v>315</v>
      </c>
      <c r="C21" s="87">
        <v>0</v>
      </c>
      <c r="D21" s="86" t="s">
        <v>316</v>
      </c>
      <c r="E21" s="86" t="s">
        <v>317</v>
      </c>
      <c r="F21" s="87">
        <v>370433.4</v>
      </c>
      <c r="G21" s="86" t="s">
        <v>240</v>
      </c>
      <c r="H21" s="86" t="s">
        <v>241</v>
      </c>
      <c r="I21" s="87">
        <v>55633</v>
      </c>
      <c r="J21" s="86" t="s">
        <v>378</v>
      </c>
      <c r="K21" s="86" t="s">
        <v>379</v>
      </c>
      <c r="L21" s="87">
        <v>0</v>
      </c>
    </row>
    <row r="22" ht="15" customHeight="1" spans="1:12">
      <c r="A22" s="86" t="s">
        <v>320</v>
      </c>
      <c r="B22" s="86" t="s">
        <v>321</v>
      </c>
      <c r="C22" s="87">
        <v>0</v>
      </c>
      <c r="D22" s="86" t="s">
        <v>322</v>
      </c>
      <c r="E22" s="86" t="s">
        <v>323</v>
      </c>
      <c r="F22" s="87">
        <v>0</v>
      </c>
      <c r="G22" s="86" t="s">
        <v>246</v>
      </c>
      <c r="H22" s="86" t="s">
        <v>247</v>
      </c>
      <c r="I22" s="87">
        <v>0</v>
      </c>
      <c r="J22" s="86" t="s">
        <v>384</v>
      </c>
      <c r="K22" s="86" t="s">
        <v>385</v>
      </c>
      <c r="L22" s="87">
        <v>0</v>
      </c>
    </row>
    <row r="23" ht="15" customHeight="1" spans="1:12">
      <c r="A23" s="86" t="s">
        <v>326</v>
      </c>
      <c r="B23" s="86" t="s">
        <v>327</v>
      </c>
      <c r="C23" s="87">
        <v>0</v>
      </c>
      <c r="D23" s="86" t="s">
        <v>328</v>
      </c>
      <c r="E23" s="86" t="s">
        <v>329</v>
      </c>
      <c r="F23" s="87">
        <v>0</v>
      </c>
      <c r="G23" s="86" t="s">
        <v>252</v>
      </c>
      <c r="H23" s="86" t="s">
        <v>253</v>
      </c>
      <c r="I23" s="87">
        <v>0</v>
      </c>
      <c r="J23" s="86" t="s">
        <v>388</v>
      </c>
      <c r="K23" s="86" t="s">
        <v>389</v>
      </c>
      <c r="L23" s="87">
        <v>0</v>
      </c>
    </row>
    <row r="24" ht="15" customHeight="1" spans="1:12">
      <c r="A24" s="86" t="s">
        <v>332</v>
      </c>
      <c r="B24" s="86" t="s">
        <v>333</v>
      </c>
      <c r="C24" s="87">
        <v>0</v>
      </c>
      <c r="D24" s="86" t="s">
        <v>334</v>
      </c>
      <c r="E24" s="86" t="s">
        <v>335</v>
      </c>
      <c r="F24" s="87">
        <v>0</v>
      </c>
      <c r="G24" s="86" t="s">
        <v>258</v>
      </c>
      <c r="H24" s="86" t="s">
        <v>259</v>
      </c>
      <c r="I24" s="87">
        <v>0</v>
      </c>
      <c r="J24" s="86" t="s">
        <v>392</v>
      </c>
      <c r="K24" s="86" t="s">
        <v>393</v>
      </c>
      <c r="L24" s="87">
        <v>0</v>
      </c>
    </row>
    <row r="25" ht="15" customHeight="1" spans="1:12">
      <c r="A25" s="86" t="s">
        <v>338</v>
      </c>
      <c r="B25" s="86" t="s">
        <v>339</v>
      </c>
      <c r="C25" s="87">
        <v>1023510</v>
      </c>
      <c r="D25" s="86" t="s">
        <v>340</v>
      </c>
      <c r="E25" s="86" t="s">
        <v>341</v>
      </c>
      <c r="F25" s="87">
        <v>0</v>
      </c>
      <c r="G25" s="86" t="s">
        <v>264</v>
      </c>
      <c r="H25" s="86" t="s">
        <v>265</v>
      </c>
      <c r="I25" s="87">
        <v>0</v>
      </c>
      <c r="J25" s="86"/>
      <c r="K25" s="86"/>
      <c r="L25" s="85"/>
    </row>
    <row r="26" ht="15" customHeight="1" spans="1:12">
      <c r="A26" s="86" t="s">
        <v>344</v>
      </c>
      <c r="B26" s="86" t="s">
        <v>345</v>
      </c>
      <c r="C26" s="87">
        <v>113800</v>
      </c>
      <c r="D26" s="86" t="s">
        <v>346</v>
      </c>
      <c r="E26" s="86" t="s">
        <v>347</v>
      </c>
      <c r="F26" s="87">
        <v>0</v>
      </c>
      <c r="G26" s="86" t="s">
        <v>270</v>
      </c>
      <c r="H26" s="86" t="s">
        <v>271</v>
      </c>
      <c r="I26" s="87">
        <v>0</v>
      </c>
      <c r="J26" s="86"/>
      <c r="K26" s="86"/>
      <c r="L26" s="85"/>
    </row>
    <row r="27" ht="15" customHeight="1" spans="1:12">
      <c r="A27" s="86" t="s">
        <v>350</v>
      </c>
      <c r="B27" s="86" t="s">
        <v>351</v>
      </c>
      <c r="C27" s="87">
        <v>107016.98</v>
      </c>
      <c r="D27" s="86" t="s">
        <v>352</v>
      </c>
      <c r="E27" s="86" t="s">
        <v>353</v>
      </c>
      <c r="F27" s="87">
        <v>80000</v>
      </c>
      <c r="G27" s="86" t="s">
        <v>276</v>
      </c>
      <c r="H27" s="86" t="s">
        <v>277</v>
      </c>
      <c r="I27" s="87">
        <v>0</v>
      </c>
      <c r="J27" s="86"/>
      <c r="K27" s="86"/>
      <c r="L27" s="85"/>
    </row>
    <row r="28" ht="15" customHeight="1" spans="1:12">
      <c r="A28" s="86" t="s">
        <v>356</v>
      </c>
      <c r="B28" s="86" t="s">
        <v>357</v>
      </c>
      <c r="C28" s="87">
        <v>0</v>
      </c>
      <c r="D28" s="86" t="s">
        <v>358</v>
      </c>
      <c r="E28" s="86" t="s">
        <v>359</v>
      </c>
      <c r="F28" s="87">
        <v>0</v>
      </c>
      <c r="G28" s="86" t="s">
        <v>282</v>
      </c>
      <c r="H28" s="86" t="s">
        <v>283</v>
      </c>
      <c r="I28" s="87">
        <v>0</v>
      </c>
      <c r="J28" s="86"/>
      <c r="K28" s="86"/>
      <c r="L28" s="85"/>
    </row>
    <row r="29" ht="15" customHeight="1" spans="1:12">
      <c r="A29" s="86" t="s">
        <v>362</v>
      </c>
      <c r="B29" s="86" t="s">
        <v>363</v>
      </c>
      <c r="C29" s="87">
        <v>0</v>
      </c>
      <c r="D29" s="86" t="s">
        <v>364</v>
      </c>
      <c r="E29" s="86" t="s">
        <v>365</v>
      </c>
      <c r="F29" s="87">
        <v>0</v>
      </c>
      <c r="G29" s="86" t="s">
        <v>288</v>
      </c>
      <c r="H29" s="86" t="s">
        <v>289</v>
      </c>
      <c r="I29" s="87">
        <v>0</v>
      </c>
      <c r="J29" s="86"/>
      <c r="K29" s="86"/>
      <c r="L29" s="85"/>
    </row>
    <row r="30" ht="15" customHeight="1" spans="1:12">
      <c r="A30" s="86" t="s">
        <v>368</v>
      </c>
      <c r="B30" s="86" t="s">
        <v>369</v>
      </c>
      <c r="C30" s="87">
        <v>0</v>
      </c>
      <c r="D30" s="86" t="s">
        <v>370</v>
      </c>
      <c r="E30" s="86" t="s">
        <v>371</v>
      </c>
      <c r="F30" s="87">
        <v>0</v>
      </c>
      <c r="G30" s="86" t="s">
        <v>294</v>
      </c>
      <c r="H30" s="86" t="s">
        <v>295</v>
      </c>
      <c r="I30" s="87">
        <v>0</v>
      </c>
      <c r="J30" s="86"/>
      <c r="K30" s="86"/>
      <c r="L30" s="85"/>
    </row>
    <row r="31" ht="15" customHeight="1" spans="1:12">
      <c r="A31" s="86" t="s">
        <v>374</v>
      </c>
      <c r="B31" s="86" t="s">
        <v>375</v>
      </c>
      <c r="C31" s="87">
        <v>0</v>
      </c>
      <c r="D31" s="86" t="s">
        <v>376</v>
      </c>
      <c r="E31" s="86" t="s">
        <v>377</v>
      </c>
      <c r="F31" s="87">
        <v>30522.18</v>
      </c>
      <c r="G31" s="86" t="s">
        <v>300</v>
      </c>
      <c r="H31" s="86" t="s">
        <v>301</v>
      </c>
      <c r="I31" s="87">
        <v>0</v>
      </c>
      <c r="J31" s="86"/>
      <c r="K31" s="86"/>
      <c r="L31" s="85"/>
    </row>
    <row r="32" ht="15" customHeight="1" spans="1:12">
      <c r="A32" s="86" t="s">
        <v>380</v>
      </c>
      <c r="B32" s="86" t="s">
        <v>435</v>
      </c>
      <c r="C32" s="87">
        <v>21000</v>
      </c>
      <c r="D32" s="86" t="s">
        <v>382</v>
      </c>
      <c r="E32" s="86" t="s">
        <v>383</v>
      </c>
      <c r="F32" s="87">
        <v>0</v>
      </c>
      <c r="G32" s="86" t="s">
        <v>306</v>
      </c>
      <c r="H32" s="86" t="s">
        <v>307</v>
      </c>
      <c r="I32" s="87">
        <v>0</v>
      </c>
      <c r="J32" s="86"/>
      <c r="K32" s="86"/>
      <c r="L32" s="85"/>
    </row>
    <row r="33" ht="15" customHeight="1" spans="1:12">
      <c r="A33" s="86"/>
      <c r="B33" s="86"/>
      <c r="C33" s="85"/>
      <c r="D33" s="86" t="s">
        <v>386</v>
      </c>
      <c r="E33" s="86" t="s">
        <v>387</v>
      </c>
      <c r="F33" s="87">
        <v>1968319.9</v>
      </c>
      <c r="G33" s="86" t="s">
        <v>312</v>
      </c>
      <c r="H33" s="86" t="s">
        <v>313</v>
      </c>
      <c r="I33" s="87">
        <v>0</v>
      </c>
      <c r="J33" s="86"/>
      <c r="K33" s="86"/>
      <c r="L33" s="85"/>
    </row>
    <row r="34" ht="15" customHeight="1" spans="1:12">
      <c r="A34" s="86"/>
      <c r="B34" s="86"/>
      <c r="C34" s="85"/>
      <c r="D34" s="86" t="s">
        <v>390</v>
      </c>
      <c r="E34" s="86" t="s">
        <v>391</v>
      </c>
      <c r="F34" s="87">
        <v>0</v>
      </c>
      <c r="G34" s="86" t="s">
        <v>318</v>
      </c>
      <c r="H34" s="86" t="s">
        <v>319</v>
      </c>
      <c r="I34" s="87">
        <v>0</v>
      </c>
      <c r="J34" s="86"/>
      <c r="K34" s="86"/>
      <c r="L34" s="85"/>
    </row>
    <row r="35" ht="15" customHeight="1" spans="1:12">
      <c r="A35" s="86"/>
      <c r="B35" s="86"/>
      <c r="C35" s="85"/>
      <c r="D35" s="86" t="s">
        <v>394</v>
      </c>
      <c r="E35" s="86" t="s">
        <v>395</v>
      </c>
      <c r="F35" s="87">
        <v>0</v>
      </c>
      <c r="G35" s="86" t="s">
        <v>324</v>
      </c>
      <c r="H35" s="86" t="s">
        <v>325</v>
      </c>
      <c r="I35" s="87">
        <v>0</v>
      </c>
      <c r="J35" s="86"/>
      <c r="K35" s="86"/>
      <c r="L35" s="85"/>
    </row>
    <row r="36" ht="15" customHeight="1" spans="1:12">
      <c r="A36" s="86"/>
      <c r="B36" s="86"/>
      <c r="C36" s="85"/>
      <c r="D36" s="86" t="s">
        <v>396</v>
      </c>
      <c r="E36" s="86" t="s">
        <v>397</v>
      </c>
      <c r="F36" s="87">
        <v>0</v>
      </c>
      <c r="G36" s="86"/>
      <c r="H36" s="86"/>
      <c r="I36" s="85"/>
      <c r="J36" s="86"/>
      <c r="K36" s="86"/>
      <c r="L36" s="85"/>
    </row>
    <row r="37" ht="15" customHeight="1" spans="1:12">
      <c r="A37" s="86"/>
      <c r="B37" s="86"/>
      <c r="C37" s="85"/>
      <c r="D37" s="86" t="s">
        <v>398</v>
      </c>
      <c r="E37" s="86" t="s">
        <v>399</v>
      </c>
      <c r="F37" s="87">
        <v>0</v>
      </c>
      <c r="G37" s="86"/>
      <c r="H37" s="86"/>
      <c r="I37" s="85"/>
      <c r="J37" s="86"/>
      <c r="K37" s="86"/>
      <c r="L37" s="85"/>
    </row>
    <row r="38" ht="15" customHeight="1" spans="1:12">
      <c r="A38" s="86"/>
      <c r="B38" s="86"/>
      <c r="C38" s="85"/>
      <c r="D38" s="86" t="s">
        <v>400</v>
      </c>
      <c r="E38" s="86" t="s">
        <v>401</v>
      </c>
      <c r="F38" s="87">
        <v>0</v>
      </c>
      <c r="G38" s="86"/>
      <c r="H38" s="86"/>
      <c r="I38" s="85"/>
      <c r="J38" s="86"/>
      <c r="K38" s="86"/>
      <c r="L38" s="85"/>
    </row>
    <row r="39" ht="15" customHeight="1" spans="1:12">
      <c r="A39" s="86" t="s">
        <v>436</v>
      </c>
      <c r="B39" s="86"/>
      <c r="C39" s="86"/>
      <c r="D39" s="86"/>
      <c r="E39" s="86"/>
      <c r="F39" s="86"/>
      <c r="G39" s="86"/>
      <c r="H39" s="86"/>
      <c r="I39" s="86"/>
      <c r="J39" s="86"/>
      <c r="K39" s="86"/>
      <c r="L39" s="8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H10" activePane="bottomRight" state="frozen"/>
      <selection/>
      <selection pane="topRight"/>
      <selection pane="bottomLeft"/>
      <selection pane="bottomRight" activeCell="I28" sqref="I28"/>
    </sheetView>
  </sheetViews>
  <sheetFormatPr defaultColWidth="9" defaultRowHeight="14.4"/>
  <cols>
    <col min="1" max="3" width="2.77777777777778" style="6" customWidth="1"/>
    <col min="4" max="4" width="41.4444444444444" style="6" customWidth="1"/>
    <col min="5" max="8" width="14" style="6" customWidth="1"/>
    <col min="9" max="10" width="15" style="6" customWidth="1"/>
    <col min="11" max="11" width="14" style="6" customWidth="1"/>
    <col min="12" max="13" width="15" style="6" customWidth="1"/>
    <col min="14" max="17" width="14" style="6" customWidth="1"/>
    <col min="18" max="19" width="15" style="6" customWidth="1"/>
    <col min="20" max="20" width="14" style="6" customWidth="1"/>
    <col min="21" max="16384" width="9" style="6"/>
  </cols>
  <sheetData>
    <row r="1" ht="28.2" spans="11:11">
      <c r="K1" s="94" t="s">
        <v>437</v>
      </c>
    </row>
    <row r="2" s="89" customFormat="1" ht="15.6" spans="20:20">
      <c r="T2" s="84" t="s">
        <v>438</v>
      </c>
    </row>
    <row r="3" s="89" customFormat="1" ht="22.95" customHeight="1" spans="1:20">
      <c r="A3" s="50" t="s">
        <v>2</v>
      </c>
      <c r="T3" s="84" t="s">
        <v>3</v>
      </c>
    </row>
    <row r="4" ht="19.5" customHeight="1" spans="1:20">
      <c r="A4" s="90" t="s">
        <v>6</v>
      </c>
      <c r="B4" s="90"/>
      <c r="C4" s="90"/>
      <c r="D4" s="90"/>
      <c r="E4" s="90" t="s">
        <v>207</v>
      </c>
      <c r="F4" s="90"/>
      <c r="G4" s="90"/>
      <c r="H4" s="90" t="s">
        <v>208</v>
      </c>
      <c r="I4" s="90"/>
      <c r="J4" s="90"/>
      <c r="K4" s="90" t="s">
        <v>209</v>
      </c>
      <c r="L4" s="90"/>
      <c r="M4" s="90"/>
      <c r="N4" s="90"/>
      <c r="O4" s="90"/>
      <c r="P4" s="90" t="s">
        <v>107</v>
      </c>
      <c r="Q4" s="90"/>
      <c r="R4" s="90"/>
      <c r="S4" s="90"/>
      <c r="T4" s="90"/>
    </row>
    <row r="5" ht="19.5" customHeight="1" spans="1:20">
      <c r="A5" s="90" t="s">
        <v>122</v>
      </c>
      <c r="B5" s="90"/>
      <c r="C5" s="90"/>
      <c r="D5" s="90" t="s">
        <v>123</v>
      </c>
      <c r="E5" s="90" t="s">
        <v>129</v>
      </c>
      <c r="F5" s="90" t="s">
        <v>210</v>
      </c>
      <c r="G5" s="90" t="s">
        <v>211</v>
      </c>
      <c r="H5" s="90" t="s">
        <v>129</v>
      </c>
      <c r="I5" s="90" t="s">
        <v>178</v>
      </c>
      <c r="J5" s="90" t="s">
        <v>179</v>
      </c>
      <c r="K5" s="90" t="s">
        <v>129</v>
      </c>
      <c r="L5" s="90" t="s">
        <v>178</v>
      </c>
      <c r="M5" s="90"/>
      <c r="N5" s="90" t="s">
        <v>178</v>
      </c>
      <c r="O5" s="90" t="s">
        <v>179</v>
      </c>
      <c r="P5" s="90" t="s">
        <v>129</v>
      </c>
      <c r="Q5" s="90" t="s">
        <v>210</v>
      </c>
      <c r="R5" s="90" t="s">
        <v>211</v>
      </c>
      <c r="S5" s="90" t="s">
        <v>211</v>
      </c>
      <c r="T5" s="90"/>
    </row>
    <row r="6" ht="19.5" customHeight="1" spans="1:20">
      <c r="A6" s="90"/>
      <c r="B6" s="90"/>
      <c r="C6" s="90"/>
      <c r="D6" s="90"/>
      <c r="E6" s="90"/>
      <c r="F6" s="90"/>
      <c r="G6" s="90" t="s">
        <v>124</v>
      </c>
      <c r="H6" s="90"/>
      <c r="I6" s="90"/>
      <c r="J6" s="90" t="s">
        <v>124</v>
      </c>
      <c r="K6" s="90"/>
      <c r="L6" s="90" t="s">
        <v>124</v>
      </c>
      <c r="M6" s="90" t="s">
        <v>213</v>
      </c>
      <c r="N6" s="90" t="s">
        <v>212</v>
      </c>
      <c r="O6" s="90" t="s">
        <v>124</v>
      </c>
      <c r="P6" s="90"/>
      <c r="Q6" s="90"/>
      <c r="R6" s="90" t="s">
        <v>124</v>
      </c>
      <c r="S6" s="90" t="s">
        <v>214</v>
      </c>
      <c r="T6" s="90" t="s">
        <v>215</v>
      </c>
    </row>
    <row r="7" ht="19.5" customHeight="1" spans="1:20">
      <c r="A7" s="90"/>
      <c r="B7" s="90"/>
      <c r="C7" s="90"/>
      <c r="D7" s="90"/>
      <c r="E7" s="90"/>
      <c r="F7" s="90"/>
      <c r="G7" s="90"/>
      <c r="H7" s="90"/>
      <c r="I7" s="90"/>
      <c r="J7" s="90"/>
      <c r="K7" s="90"/>
      <c r="L7" s="90"/>
      <c r="M7" s="90"/>
      <c r="N7" s="90"/>
      <c r="O7" s="90"/>
      <c r="P7" s="90"/>
      <c r="Q7" s="90"/>
      <c r="R7" s="90"/>
      <c r="S7" s="90"/>
      <c r="T7" s="90"/>
    </row>
    <row r="8" ht="19.5" customHeight="1" spans="1:20">
      <c r="A8" s="90" t="s">
        <v>126</v>
      </c>
      <c r="B8" s="90" t="s">
        <v>127</v>
      </c>
      <c r="C8" s="90" t="s">
        <v>128</v>
      </c>
      <c r="D8" s="90" t="s">
        <v>10</v>
      </c>
      <c r="E8" s="85" t="s">
        <v>11</v>
      </c>
      <c r="F8" s="85" t="s">
        <v>12</v>
      </c>
      <c r="G8" s="85" t="s">
        <v>20</v>
      </c>
      <c r="H8" s="85" t="s">
        <v>24</v>
      </c>
      <c r="I8" s="85" t="s">
        <v>28</v>
      </c>
      <c r="J8" s="85" t="s">
        <v>32</v>
      </c>
      <c r="K8" s="85" t="s">
        <v>36</v>
      </c>
      <c r="L8" s="85" t="s">
        <v>40</v>
      </c>
      <c r="M8" s="85" t="s">
        <v>43</v>
      </c>
      <c r="N8" s="85" t="s">
        <v>46</v>
      </c>
      <c r="O8" s="85" t="s">
        <v>49</v>
      </c>
      <c r="P8" s="85" t="s">
        <v>52</v>
      </c>
      <c r="Q8" s="85" t="s">
        <v>55</v>
      </c>
      <c r="R8" s="85" t="s">
        <v>58</v>
      </c>
      <c r="S8" s="85" t="s">
        <v>61</v>
      </c>
      <c r="T8" s="85" t="s">
        <v>64</v>
      </c>
    </row>
    <row r="9" ht="19.5" customHeight="1" spans="1:20">
      <c r="A9" s="90"/>
      <c r="B9" s="90"/>
      <c r="C9" s="90"/>
      <c r="D9" s="90" t="s">
        <v>129</v>
      </c>
      <c r="E9" s="87"/>
      <c r="F9" s="87"/>
      <c r="G9" s="87"/>
      <c r="H9" s="87"/>
      <c r="I9" s="87"/>
      <c r="J9" s="87"/>
      <c r="K9" s="87"/>
      <c r="L9" s="87"/>
      <c r="M9" s="87"/>
      <c r="N9" s="87"/>
      <c r="O9" s="87"/>
      <c r="P9" s="87"/>
      <c r="Q9" s="87"/>
      <c r="R9" s="87"/>
      <c r="S9" s="87"/>
      <c r="T9" s="87"/>
    </row>
    <row r="10" ht="19.5" customHeight="1" spans="1:20">
      <c r="A10" s="85" t="s">
        <v>439</v>
      </c>
      <c r="B10" s="85"/>
      <c r="C10" s="85"/>
      <c r="D10" s="86"/>
      <c r="E10" s="87"/>
      <c r="F10" s="87"/>
      <c r="G10" s="87"/>
      <c r="H10" s="87"/>
      <c r="I10" s="87"/>
      <c r="J10" s="87"/>
      <c r="K10" s="87"/>
      <c r="L10" s="87"/>
      <c r="M10" s="87"/>
      <c r="N10" s="87"/>
      <c r="O10" s="87"/>
      <c r="P10" s="87"/>
      <c r="Q10" s="87"/>
      <c r="R10" s="87"/>
      <c r="S10" s="87"/>
      <c r="T10" s="87"/>
    </row>
    <row r="11" ht="19.5" customHeight="1" spans="1:20">
      <c r="A11" s="86" t="s">
        <v>440</v>
      </c>
      <c r="B11" s="86"/>
      <c r="C11" s="86"/>
      <c r="D11" s="86"/>
      <c r="E11" s="86"/>
      <c r="F11" s="86"/>
      <c r="G11" s="86"/>
      <c r="H11" s="86"/>
      <c r="I11" s="86"/>
      <c r="J11" s="86"/>
      <c r="K11" s="86"/>
      <c r="L11" s="86"/>
      <c r="M11" s="86"/>
      <c r="N11" s="86"/>
      <c r="O11" s="86"/>
      <c r="P11" s="86"/>
      <c r="Q11" s="86"/>
      <c r="R11" s="86"/>
      <c r="S11" s="86"/>
      <c r="T11" s="86"/>
    </row>
    <row r="12" s="1" customFormat="1" ht="25.05" customHeight="1" spans="1:9">
      <c r="A12" s="95" t="s">
        <v>441</v>
      </c>
      <c r="B12" s="95"/>
      <c r="C12" s="95"/>
      <c r="D12" s="95"/>
      <c r="E12" s="95"/>
      <c r="F12" s="95"/>
      <c r="G12" s="95"/>
      <c r="H12" s="95"/>
      <c r="I12" s="95"/>
    </row>
  </sheetData>
  <mergeCells count="31">
    <mergeCell ref="A4:D4"/>
    <mergeCell ref="E4:G4"/>
    <mergeCell ref="H4:J4"/>
    <mergeCell ref="K4:O4"/>
    <mergeCell ref="P4:T4"/>
    <mergeCell ref="L5:N5"/>
    <mergeCell ref="R5:T5"/>
    <mergeCell ref="A10:C10"/>
    <mergeCell ref="A11:T11"/>
    <mergeCell ref="A12:I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H25" sqref="H25"/>
    </sheetView>
  </sheetViews>
  <sheetFormatPr defaultColWidth="9" defaultRowHeight="14.4"/>
  <cols>
    <col min="1" max="3" width="2.77777777777778" style="6" customWidth="1"/>
    <col min="4" max="4" width="32.7777777777778" style="6" customWidth="1"/>
    <col min="5" max="6" width="15" style="6" customWidth="1"/>
    <col min="7" max="11" width="14" style="6" customWidth="1"/>
    <col min="12" max="12" width="15" style="6" customWidth="1"/>
    <col min="13" max="16384" width="9" style="6"/>
  </cols>
  <sheetData>
    <row r="1" ht="28.2" spans="7:7">
      <c r="G1" s="94" t="s">
        <v>442</v>
      </c>
    </row>
    <row r="2" s="89" customFormat="1" ht="15.6" spans="12:12">
      <c r="L2" s="84" t="s">
        <v>443</v>
      </c>
    </row>
    <row r="3" s="89" customFormat="1" ht="21" customHeight="1" spans="1:12">
      <c r="A3" s="50" t="s">
        <v>2</v>
      </c>
      <c r="L3" s="84" t="s">
        <v>3</v>
      </c>
    </row>
    <row r="4" ht="19.5" customHeight="1" spans="1:12">
      <c r="A4" s="90" t="s">
        <v>6</v>
      </c>
      <c r="B4" s="90"/>
      <c r="C4" s="90"/>
      <c r="D4" s="90"/>
      <c r="E4" s="90" t="s">
        <v>207</v>
      </c>
      <c r="F4" s="90"/>
      <c r="G4" s="90"/>
      <c r="H4" s="90" t="s">
        <v>208</v>
      </c>
      <c r="I4" s="90" t="s">
        <v>209</v>
      </c>
      <c r="J4" s="90" t="s">
        <v>107</v>
      </c>
      <c r="K4" s="90"/>
      <c r="L4" s="90"/>
    </row>
    <row r="5" ht="19.5" customHeight="1" spans="1:12">
      <c r="A5" s="90" t="s">
        <v>122</v>
      </c>
      <c r="B5" s="90"/>
      <c r="C5" s="90"/>
      <c r="D5" s="90" t="s">
        <v>123</v>
      </c>
      <c r="E5" s="90" t="s">
        <v>129</v>
      </c>
      <c r="F5" s="90" t="s">
        <v>444</v>
      </c>
      <c r="G5" s="90" t="s">
        <v>445</v>
      </c>
      <c r="H5" s="90"/>
      <c r="I5" s="90"/>
      <c r="J5" s="90" t="s">
        <v>129</v>
      </c>
      <c r="K5" s="90" t="s">
        <v>444</v>
      </c>
      <c r="L5" s="85" t="s">
        <v>445</v>
      </c>
    </row>
    <row r="6" ht="19.5" customHeight="1" spans="1:12">
      <c r="A6" s="90"/>
      <c r="B6" s="90"/>
      <c r="C6" s="90"/>
      <c r="D6" s="90"/>
      <c r="E6" s="90"/>
      <c r="F6" s="90"/>
      <c r="G6" s="90"/>
      <c r="H6" s="90"/>
      <c r="I6" s="90"/>
      <c r="J6" s="90"/>
      <c r="K6" s="90"/>
      <c r="L6" s="85" t="s">
        <v>214</v>
      </c>
    </row>
    <row r="7" ht="19.5" customHeight="1" spans="1:12">
      <c r="A7" s="90"/>
      <c r="B7" s="90"/>
      <c r="C7" s="90"/>
      <c r="D7" s="90"/>
      <c r="E7" s="90"/>
      <c r="F7" s="90"/>
      <c r="G7" s="90"/>
      <c r="H7" s="90"/>
      <c r="I7" s="90"/>
      <c r="J7" s="90"/>
      <c r="K7" s="90"/>
      <c r="L7" s="85"/>
    </row>
    <row r="8" ht="19.5" customHeight="1" spans="1:12">
      <c r="A8" s="90" t="s">
        <v>126</v>
      </c>
      <c r="B8" s="90" t="s">
        <v>127</v>
      </c>
      <c r="C8" s="90" t="s">
        <v>128</v>
      </c>
      <c r="D8" s="90" t="s">
        <v>10</v>
      </c>
      <c r="E8" s="85" t="s">
        <v>11</v>
      </c>
      <c r="F8" s="85" t="s">
        <v>12</v>
      </c>
      <c r="G8" s="85" t="s">
        <v>20</v>
      </c>
      <c r="H8" s="85" t="s">
        <v>24</v>
      </c>
      <c r="I8" s="85" t="s">
        <v>28</v>
      </c>
      <c r="J8" s="85" t="s">
        <v>32</v>
      </c>
      <c r="K8" s="85" t="s">
        <v>36</v>
      </c>
      <c r="L8" s="85" t="s">
        <v>40</v>
      </c>
    </row>
    <row r="9" ht="19.5" customHeight="1" spans="1:12">
      <c r="A9" s="90"/>
      <c r="B9" s="90"/>
      <c r="C9" s="90"/>
      <c r="D9" s="90" t="s">
        <v>129</v>
      </c>
      <c r="E9" s="87"/>
      <c r="F9" s="87"/>
      <c r="G9" s="87"/>
      <c r="H9" s="87"/>
      <c r="I9" s="87"/>
      <c r="J9" s="87"/>
      <c r="K9" s="87"/>
      <c r="L9" s="87"/>
    </row>
    <row r="10" ht="19.5" customHeight="1" spans="1:12">
      <c r="A10" s="85" t="s">
        <v>439</v>
      </c>
      <c r="B10" s="85"/>
      <c r="C10" s="85"/>
      <c r="D10" s="86"/>
      <c r="E10" s="87"/>
      <c r="F10" s="87"/>
      <c r="G10" s="87"/>
      <c r="H10" s="87"/>
      <c r="I10" s="87"/>
      <c r="J10" s="87"/>
      <c r="K10" s="87"/>
      <c r="L10" s="87"/>
    </row>
    <row r="11" ht="19.5" customHeight="1" spans="1:12">
      <c r="A11" s="86" t="s">
        <v>446</v>
      </c>
      <c r="B11" s="86"/>
      <c r="C11" s="86"/>
      <c r="D11" s="86"/>
      <c r="E11" s="86"/>
      <c r="F11" s="86"/>
      <c r="G11" s="86"/>
      <c r="H11" s="86"/>
      <c r="I11" s="86"/>
      <c r="J11" s="86"/>
      <c r="K11" s="86"/>
      <c r="L11" s="86"/>
    </row>
    <row r="12" s="1" customFormat="1" ht="25.05" customHeight="1" spans="1:9">
      <c r="A12" s="95" t="s">
        <v>441</v>
      </c>
      <c r="B12" s="95"/>
      <c r="C12" s="95"/>
      <c r="D12" s="95"/>
      <c r="E12" s="95"/>
      <c r="F12" s="95"/>
      <c r="G12" s="95"/>
      <c r="H12" s="95"/>
      <c r="I12" s="95"/>
    </row>
  </sheetData>
  <mergeCells count="19">
    <mergeCell ref="A4:D4"/>
    <mergeCell ref="E4:G4"/>
    <mergeCell ref="J4:L4"/>
    <mergeCell ref="A10:C10"/>
    <mergeCell ref="A11:L11"/>
    <mergeCell ref="A12:I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项目支出绩效自评表（项目1）</vt:lpstr>
      <vt:lpstr>GK13 项目支出绩效自评表（项目2）</vt:lpstr>
      <vt:lpstr>GK13 项目支出绩效自评表（项目3）</vt:lpstr>
      <vt:lpstr>GK13 项目支出绩效自评表（项目4）</vt:lpstr>
      <vt:lpstr>GK13 项目支出绩效自评表（项目5）</vt:lpstr>
      <vt:lpstr>GK13 项目支出绩效自评表（项目6）</vt:lpstr>
      <vt:lpstr>GK13 项目支出绩效自评表（项目7）</vt:lpstr>
      <vt:lpstr>GK13 项目支出绩效自评表（项目8）</vt:lpstr>
      <vt:lpstr>GK13 项目支出绩效自评表（项目9）</vt:lpstr>
      <vt:lpstr>GK13 项目支出绩效自评表（项目10）</vt:lpstr>
      <vt:lpstr>GK13 项目支出绩效自评表（项目11）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向祥华</cp:lastModifiedBy>
  <dcterms:created xsi:type="dcterms:W3CDTF">2024-07-22T07:33:00Z</dcterms:created>
  <dcterms:modified xsi:type="dcterms:W3CDTF">2024-11-15T11:00:37Z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1E9F3C4649EE42A8AE666D45E74A7681</vt:lpwstr>
  </property>
  <property fmtid="{D5CDD505-2E9C-101B-9397-08002B2CF9AE}" pid="3" name="KSOProductBuildVer">
    <vt:lpwstr>2052-11.8.6.11020</vt:lpwstr>
  </property>
</Properties>
</file>