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<sst xmlns="http://schemas.openxmlformats.org/spreadsheetml/2006/main" count="87" uniqueCount="75">
  <si>
    <t>大理州体育部门2015年收支预算总表</t>
  </si>
  <si>
    <t>单位：万元</t>
  </si>
  <si>
    <t>收      入</t>
  </si>
  <si>
    <t>支      出</t>
  </si>
  <si>
    <t>项目</t>
  </si>
  <si>
    <t>预算数</t>
  </si>
  <si>
    <t>合计</t>
  </si>
  <si>
    <t>体育局</t>
  </si>
  <si>
    <t>体育中学</t>
  </si>
  <si>
    <t>体育馆</t>
  </si>
  <si>
    <t>一、财政拨款(地方公共财政预算)收入</t>
  </si>
  <si>
    <t>一、基本支出</t>
  </si>
  <si>
    <t xml:space="preserve">   其中:经费拨款（补助）</t>
  </si>
  <si>
    <t>工资福利支出</t>
  </si>
  <si>
    <t xml:space="preserve">        专项收入拨款</t>
  </si>
  <si>
    <t>商品和服务支出</t>
  </si>
  <si>
    <t>二、政府性基金预算收入</t>
  </si>
  <si>
    <t>对个人和家庭的补助支出</t>
  </si>
  <si>
    <t>三、单位其他资金收入</t>
  </si>
  <si>
    <t>二、项目支出</t>
  </si>
  <si>
    <t xml:space="preserve">  1、事业收入</t>
  </si>
  <si>
    <t>1、体育竞赛</t>
  </si>
  <si>
    <t xml:space="preserve">  2、经营收入</t>
  </si>
  <si>
    <t>2、群众体育</t>
  </si>
  <si>
    <t xml:space="preserve">  3、其他收入</t>
  </si>
  <si>
    <t>(1)大理州体育专项-群众体育</t>
  </si>
  <si>
    <t>(2)运动员、教练员服装补助费（购置费）</t>
  </si>
  <si>
    <t xml:space="preserve">    (3)年度比赛经费（差旅费）</t>
  </si>
  <si>
    <t xml:space="preserve">    3、其他体育支出</t>
  </si>
  <si>
    <t>（1）大理州老体协活动经费</t>
  </si>
  <si>
    <t>（2）大理州直老体协活动经费</t>
  </si>
  <si>
    <t>本年收入合计</t>
  </si>
  <si>
    <t>本年支出合计</t>
  </si>
  <si>
    <t>附表2</t>
  </si>
  <si>
    <t>大理州体育部门2015年公共财政支出预算表</t>
  </si>
  <si>
    <t>部门/单位编码</t>
  </si>
  <si>
    <t>科目编码
(类款项)</t>
  </si>
  <si>
    <t>部门/单位/科目名称</t>
  </si>
  <si>
    <t>合计</t>
  </si>
  <si>
    <t>基本支出</t>
  </si>
  <si>
    <t>项目支出</t>
  </si>
  <si>
    <t>**</t>
  </si>
  <si>
    <t>体育部门汇总</t>
  </si>
  <si>
    <t>362002</t>
  </si>
  <si>
    <t>大理州体育局</t>
  </si>
  <si>
    <t>2070301</t>
  </si>
  <si>
    <t>行政运行</t>
  </si>
  <si>
    <t>2100501</t>
  </si>
  <si>
    <t>行政单位医疗</t>
  </si>
  <si>
    <t>2070305</t>
  </si>
  <si>
    <t>体育竞赛</t>
  </si>
  <si>
    <t>2070308</t>
  </si>
  <si>
    <t>群众体育</t>
  </si>
  <si>
    <t>2070399</t>
  </si>
  <si>
    <t>其他体育支出</t>
  </si>
  <si>
    <t>362003</t>
  </si>
  <si>
    <t>大理州体育中学</t>
  </si>
  <si>
    <t>2070308</t>
  </si>
  <si>
    <t xml:space="preserve">    群众体育</t>
  </si>
  <si>
    <t>2100502</t>
  </si>
  <si>
    <t>事业单位医疗</t>
  </si>
  <si>
    <t>362004</t>
  </si>
  <si>
    <t>州体育馆</t>
  </si>
  <si>
    <t>2070399</t>
  </si>
  <si>
    <t xml:space="preserve">    其他体育支出    </t>
  </si>
  <si>
    <t>附表4</t>
  </si>
  <si>
    <r>
      <t>大理州州本级体育部门2015</t>
    </r>
    <r>
      <rPr>
        <b/>
        <sz val="18"/>
        <rFont val="宋体"/>
        <family val="0"/>
      </rPr>
      <t>年“三公”经费预算财政拨款情况统计表</t>
    </r>
  </si>
  <si>
    <t>单位：万元</t>
  </si>
  <si>
    <t>项目</t>
  </si>
  <si>
    <t>本年预算数</t>
  </si>
  <si>
    <t>1、因公出国（境）费用</t>
  </si>
  <si>
    <t>2、公务接待费</t>
  </si>
  <si>
    <t>3、公务用车费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</si>
  <si>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其中：（1）公务用车运行维护费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</si>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</sst>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;;"/>
  </numFmts>
  <fonts count="5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4"/>
      <name val="黑体"/>
      <family val="3"/>
    </font>
    <font>
      <b/>
      <sz val="10"/>
      <name val="黑体"/>
      <family val="3"/>
    </font>
    <font>
      <sz val="8"/>
      <name val="宋体"/>
      <family val="0"/>
    </font>
    <font>
      <b/>
      <sz val="18"/>
      <color indexed="8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b/>
      <sz val="23"/>
      <color indexed="8"/>
      <name val="宋体"/>
      <family val="0"/>
    </font>
    <font>
      <b/>
      <sz val="10"/>
      <color indexed="8"/>
      <name val="宋体"/>
      <family val="0"/>
    </font>
    <font>
      <b/>
      <sz val="7"/>
      <name val="宋体"/>
      <family val="0"/>
    </font>
    <font>
      <sz val="10"/>
      <color indexed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41" applyFont="1" applyFill="1" applyAlignment="1">
      <alignment vertical="center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 quotePrefix="1">
      <alignment vertical="center"/>
      <protection/>
    </xf>
    <xf numFmtId="0" fontId="7" fillId="0" borderId="10" xfId="41" applyFont="1" applyFill="1" applyBorder="1" applyAlignment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41" applyFont="1" applyFill="1" applyBorder="1" applyAlignment="1">
      <alignment vertical="center"/>
      <protection/>
    </xf>
    <xf numFmtId="0" fontId="6" fillId="0" borderId="10" xfId="4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horizontal="left" vertical="center" indent="1"/>
      <protection/>
    </xf>
    <xf numFmtId="0" fontId="6" fillId="0" borderId="11" xfId="41" applyFont="1" applyFill="1" applyBorder="1" applyAlignment="1">
      <alignment vertical="center"/>
      <protection/>
    </xf>
    <xf numFmtId="0" fontId="6" fillId="0" borderId="11" xfId="41" applyFont="1" applyFill="1" applyBorder="1" applyAlignment="1">
      <alignment horizontal="left" vertical="center" indent="1"/>
      <protection/>
    </xf>
    <xf numFmtId="0" fontId="8" fillId="0" borderId="11" xfId="41" applyFont="1" applyFill="1" applyBorder="1" applyAlignment="1">
      <alignment horizontal="left" vertical="center"/>
      <protection/>
    </xf>
    <xf numFmtId="0" fontId="8" fillId="0" borderId="0" xfId="4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9" fillId="0" borderId="10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right"/>
      <protection/>
    </xf>
    <xf numFmtId="0" fontId="9" fillId="0" borderId="11" xfId="41" applyFont="1" applyFill="1" applyBorder="1" applyAlignment="1">
      <alignment horizontal="center" vertical="center"/>
      <protection/>
    </xf>
    <xf numFmtId="0" fontId="7" fillId="0" borderId="10" xfId="41" applyFont="1" applyFill="1" applyBorder="1" applyAlignment="1">
      <alignment horizontal="right"/>
      <protection/>
    </xf>
    <xf numFmtId="0" fontId="7" fillId="0" borderId="1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11" fillId="0" borderId="0" xfId="41" applyFont="1" applyFill="1" applyAlignment="1">
      <alignment vertical="center"/>
      <protection/>
    </xf>
    <xf numFmtId="0" fontId="11" fillId="0" borderId="0" xfId="41" applyFont="1" applyFill="1" applyAlignment="1">
      <alignment horizontal="right" vertical="center"/>
      <protection/>
    </xf>
    <xf numFmtId="0" fontId="13" fillId="0" borderId="0" xfId="40">
      <alignment/>
      <protection/>
    </xf>
    <xf numFmtId="0" fontId="14" fillId="0" borderId="12" xfId="40" applyNumberFormat="1" applyFont="1" applyFill="1" applyBorder="1" applyAlignment="1" applyProtection="1">
      <alignment horizontal="left" vertical="center"/>
      <protection/>
    </xf>
    <xf numFmtId="0" fontId="15" fillId="0" borderId="12" xfId="40" applyNumberFormat="1" applyFont="1" applyFill="1" applyBorder="1" applyAlignment="1" applyProtection="1">
      <alignment horizontal="center" vertical="center"/>
      <protection/>
    </xf>
    <xf numFmtId="0" fontId="14" fillId="0" borderId="10" xfId="40" applyNumberFormat="1" applyFont="1" applyFill="1" applyBorder="1" applyAlignment="1" applyProtection="1">
      <alignment horizontal="center" vertical="center" wrapText="1"/>
      <protection/>
    </xf>
    <xf numFmtId="49" fontId="16" fillId="0" borderId="10" xfId="40" applyNumberFormat="1" applyFont="1" applyFill="1" applyBorder="1" applyAlignment="1" applyProtection="1">
      <alignment horizontal="left" vertical="center"/>
      <protection/>
    </xf>
    <xf numFmtId="49" fontId="16" fillId="0" borderId="10" xfId="40" applyNumberFormat="1" applyFont="1" applyFill="1" applyBorder="1" applyAlignment="1" applyProtection="1">
      <alignment horizontal="center" vertical="center"/>
      <protection/>
    </xf>
    <xf numFmtId="177" fontId="16" fillId="0" borderId="10" xfId="40" applyNumberFormat="1" applyFont="1" applyFill="1" applyBorder="1" applyAlignment="1" applyProtection="1">
      <alignment horizontal="right" vertical="center"/>
      <protection/>
    </xf>
    <xf numFmtId="0" fontId="17" fillId="0" borderId="0" xfId="40" applyFont="1">
      <alignment/>
      <protection/>
    </xf>
    <xf numFmtId="49" fontId="18" fillId="0" borderId="10" xfId="40" applyNumberFormat="1" applyFont="1" applyFill="1" applyBorder="1" applyAlignment="1" applyProtection="1">
      <alignment horizontal="left" vertical="center"/>
      <protection/>
    </xf>
    <xf numFmtId="177" fontId="18" fillId="0" borderId="10" xfId="40" applyNumberFormat="1" applyFont="1" applyFill="1" applyBorder="1" applyAlignment="1" applyProtection="1">
      <alignment horizontal="right" vertical="center"/>
      <protection/>
    </xf>
    <xf numFmtId="49" fontId="18" fillId="0" borderId="10" xfId="40" applyNumberFormat="1" applyFont="1" applyFill="1" applyBorder="1" applyAlignment="1" applyProtection="1">
      <alignment horizontal="left" vertical="center" indent="1"/>
      <protection/>
    </xf>
    <xf numFmtId="49" fontId="18" fillId="0" borderId="10" xfId="40" applyNumberFormat="1" applyFont="1" applyFill="1" applyBorder="1" applyAlignment="1" applyProtection="1">
      <alignment horizontal="left" vertical="center" indent="2"/>
      <protection/>
    </xf>
    <xf numFmtId="49" fontId="16" fillId="0" borderId="10" xfId="4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12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 quotePrefix="1">
      <alignment horizontal="center" vertical="center"/>
      <protection/>
    </xf>
    <xf numFmtId="0" fontId="1" fillId="0" borderId="13" xfId="41" applyFont="1" applyFill="1" applyBorder="1" applyAlignment="1" quotePrefix="1">
      <alignment horizontal="center" vertical="center"/>
      <protection/>
    </xf>
    <xf numFmtId="0" fontId="1" fillId="0" borderId="14" xfId="41" applyFont="1" applyFill="1" applyBorder="1" applyAlignment="1" quotePrefix="1">
      <alignment horizontal="center" vertical="center"/>
      <protection/>
    </xf>
    <xf numFmtId="0" fontId="4" fillId="0" borderId="15" xfId="41" applyFont="1" applyFill="1" applyBorder="1" applyAlignment="1" quotePrefix="1">
      <alignment horizontal="center" vertical="center"/>
      <protection/>
    </xf>
    <xf numFmtId="0" fontId="4" fillId="0" borderId="16" xfId="41" applyFont="1" applyFill="1" applyBorder="1" applyAlignment="1" quotePrefix="1">
      <alignment horizontal="center" vertical="center"/>
      <protection/>
    </xf>
    <xf numFmtId="0" fontId="5" fillId="0" borderId="10" xfId="41" applyFont="1" applyFill="1" applyBorder="1" applyAlignment="1" quotePrefix="1">
      <alignment horizontal="center" vertical="center"/>
      <protection/>
    </xf>
    <xf numFmtId="0" fontId="4" fillId="0" borderId="17" xfId="41" applyFont="1" applyFill="1" applyBorder="1" applyAlignment="1" quotePrefix="1">
      <alignment horizontal="center" vertical="center"/>
      <protection/>
    </xf>
    <xf numFmtId="0" fontId="4" fillId="0" borderId="18" xfId="41" applyFont="1" applyFill="1" applyBorder="1" applyAlignment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2" xfId="40" applyNumberFormat="1" applyFont="1" applyFill="1" applyBorder="1" applyAlignment="1" applyProtection="1">
      <alignment horizontal="right" vertical="center" indent="1"/>
      <protection/>
    </xf>
    <xf numFmtId="0" fontId="14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B1">
      <selection activeCell="A1" sqref="A1:J1"/>
    </sheetView>
  </sheetViews>
  <sheetFormatPr defaultColWidth="9.00390625" defaultRowHeight="14.25"/>
  <cols>
    <col min="1" max="1" width="28.125" style="0" customWidth="1"/>
    <col min="2" max="2" width="8.25390625" style="0" customWidth="1"/>
    <col min="3" max="3" width="9.125" style="0" customWidth="1"/>
    <col min="4" max="4" width="8.75390625" style="0" customWidth="1"/>
    <col min="5" max="5" width="8.375" style="0" customWidth="1"/>
    <col min="6" max="6" width="32.875" style="0" customWidth="1"/>
    <col min="7" max="7" width="10.125" style="0" customWidth="1"/>
  </cols>
  <sheetData>
    <row r="1" spans="1:10" ht="38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 customHeight="1">
      <c r="A2" s="1"/>
      <c r="B2" s="1"/>
      <c r="C2" s="1"/>
      <c r="D2" s="1"/>
      <c r="E2" s="1"/>
      <c r="F2" s="1"/>
      <c r="I2" s="52" t="s">
        <v>1</v>
      </c>
      <c r="J2" s="52"/>
    </row>
    <row r="3" spans="1:10" ht="24.75" customHeight="1">
      <c r="A3" s="53" t="s">
        <v>2</v>
      </c>
      <c r="B3" s="54"/>
      <c r="C3" s="54"/>
      <c r="D3" s="54"/>
      <c r="E3" s="55"/>
      <c r="F3" s="53" t="s">
        <v>3</v>
      </c>
      <c r="G3" s="54"/>
      <c r="H3" s="54"/>
      <c r="I3" s="54"/>
      <c r="J3" s="55"/>
    </row>
    <row r="4" spans="1:10" ht="24.75" customHeight="1">
      <c r="A4" s="56" t="s">
        <v>4</v>
      </c>
      <c r="B4" s="58" t="s">
        <v>5</v>
      </c>
      <c r="C4" s="58"/>
      <c r="D4" s="58"/>
      <c r="E4" s="58"/>
      <c r="F4" s="59" t="s">
        <v>4</v>
      </c>
      <c r="G4" s="58" t="s">
        <v>5</v>
      </c>
      <c r="H4" s="58"/>
      <c r="I4" s="58"/>
      <c r="J4" s="58"/>
    </row>
    <row r="5" spans="1:10" ht="24.75" customHeight="1">
      <c r="A5" s="57"/>
      <c r="B5" s="2" t="s">
        <v>6</v>
      </c>
      <c r="C5" s="2" t="s">
        <v>7</v>
      </c>
      <c r="D5" s="2" t="s">
        <v>8</v>
      </c>
      <c r="E5" s="2" t="s">
        <v>9</v>
      </c>
      <c r="F5" s="60"/>
      <c r="G5" s="2" t="s">
        <v>6</v>
      </c>
      <c r="H5" s="2" t="s">
        <v>7</v>
      </c>
      <c r="I5" s="2" t="s">
        <v>8</v>
      </c>
      <c r="J5" s="2" t="s">
        <v>9</v>
      </c>
    </row>
    <row r="6" spans="1:10" ht="24.75" customHeight="1">
      <c r="A6" s="3" t="s">
        <v>10</v>
      </c>
      <c r="B6" s="4">
        <f>SUM(C6:E6)</f>
        <v>1204.05</v>
      </c>
      <c r="C6" s="4">
        <f>C7</f>
        <v>330.16</v>
      </c>
      <c r="D6" s="4">
        <f>D7</f>
        <v>669.36</v>
      </c>
      <c r="E6" s="4">
        <f>E7</f>
        <v>204.53</v>
      </c>
      <c r="F6" s="5" t="s">
        <v>11</v>
      </c>
      <c r="G6" s="4">
        <f>SUM(G7:G9)</f>
        <v>1044.0500000000002</v>
      </c>
      <c r="H6" s="4">
        <f>SUM(H7:H9)</f>
        <v>192.16</v>
      </c>
      <c r="I6" s="4">
        <f>SUM(I7:I9)</f>
        <v>647.36</v>
      </c>
      <c r="J6" s="4">
        <f>SUM(J7:J9)</f>
        <v>204.53000000000003</v>
      </c>
    </row>
    <row r="7" spans="1:10" ht="24.75" customHeight="1">
      <c r="A7" s="6" t="s">
        <v>12</v>
      </c>
      <c r="B7" s="7">
        <f aca="true" t="shared" si="0" ref="B7:B13">SUM(C7:E7)</f>
        <v>1204.05</v>
      </c>
      <c r="C7" s="6">
        <v>330.16</v>
      </c>
      <c r="D7" s="6">
        <v>669.36</v>
      </c>
      <c r="E7" s="6">
        <v>204.53</v>
      </c>
      <c r="F7" s="8" t="s">
        <v>13</v>
      </c>
      <c r="G7" s="7">
        <f>H7+I7+J7</f>
        <v>427.15000000000003</v>
      </c>
      <c r="H7" s="9">
        <f>86.24</f>
        <v>86.24</v>
      </c>
      <c r="I7" s="10">
        <v>277.1</v>
      </c>
      <c r="J7" s="9">
        <v>63.81</v>
      </c>
    </row>
    <row r="8" spans="1:10" ht="24.75" customHeight="1">
      <c r="A8" s="6" t="s">
        <v>14</v>
      </c>
      <c r="B8" s="7">
        <f t="shared" si="0"/>
        <v>0</v>
      </c>
      <c r="C8" s="6"/>
      <c r="D8" s="6"/>
      <c r="E8" s="6"/>
      <c r="F8" s="8" t="s">
        <v>15</v>
      </c>
      <c r="G8" s="7">
        <f>H8+I8+J8</f>
        <v>237.01</v>
      </c>
      <c r="H8" s="9">
        <v>44.44</v>
      </c>
      <c r="I8" s="10">
        <v>120.59</v>
      </c>
      <c r="J8" s="9">
        <v>71.98</v>
      </c>
    </row>
    <row r="9" spans="1:10" ht="24.75" customHeight="1">
      <c r="A9" s="6" t="s">
        <v>16</v>
      </c>
      <c r="B9" s="7">
        <f t="shared" si="0"/>
        <v>0</v>
      </c>
      <c r="C9" s="6"/>
      <c r="D9" s="6"/>
      <c r="E9" s="6"/>
      <c r="F9" s="8" t="s">
        <v>17</v>
      </c>
      <c r="G9" s="7">
        <f>H9+I9+J9</f>
        <v>379.89</v>
      </c>
      <c r="H9" s="9">
        <v>61.48</v>
      </c>
      <c r="I9" s="10">
        <v>249.67</v>
      </c>
      <c r="J9" s="9">
        <v>68.74</v>
      </c>
    </row>
    <row r="10" spans="1:10" ht="24.75" customHeight="1">
      <c r="A10" s="6" t="s">
        <v>18</v>
      </c>
      <c r="B10" s="7">
        <f t="shared" si="0"/>
        <v>0</v>
      </c>
      <c r="C10" s="6"/>
      <c r="D10" s="6"/>
      <c r="E10" s="6"/>
      <c r="F10" s="11" t="s">
        <v>19</v>
      </c>
      <c r="G10" s="4">
        <f>G11+G12+G16</f>
        <v>160</v>
      </c>
      <c r="H10" s="4">
        <f>H11+H12+H16</f>
        <v>138</v>
      </c>
      <c r="I10" s="12">
        <f>I11+I12+I16</f>
        <v>22</v>
      </c>
      <c r="J10" s="4">
        <f>J11+J12+J16</f>
        <v>0</v>
      </c>
    </row>
    <row r="11" spans="1:10" ht="24.75" customHeight="1">
      <c r="A11" s="6" t="s">
        <v>20</v>
      </c>
      <c r="B11" s="7">
        <f t="shared" si="0"/>
        <v>0</v>
      </c>
      <c r="C11" s="6"/>
      <c r="D11" s="6"/>
      <c r="E11" s="6"/>
      <c r="F11" s="13" t="s">
        <v>21</v>
      </c>
      <c r="G11" s="4">
        <f aca="true" t="shared" si="1" ref="G11:G19">H11+I11+J11</f>
        <v>7.3</v>
      </c>
      <c r="H11" s="9">
        <v>7.3</v>
      </c>
      <c r="I11" s="9"/>
      <c r="J11" s="9"/>
    </row>
    <row r="12" spans="1:10" ht="24.75" customHeight="1">
      <c r="A12" s="6" t="s">
        <v>22</v>
      </c>
      <c r="B12" s="7">
        <f t="shared" si="0"/>
        <v>0</v>
      </c>
      <c r="C12" s="6"/>
      <c r="D12" s="6"/>
      <c r="E12" s="6"/>
      <c r="F12" s="13" t="s">
        <v>23</v>
      </c>
      <c r="G12" s="4">
        <f t="shared" si="1"/>
        <v>114.7</v>
      </c>
      <c r="H12" s="7">
        <f>SUM(H13:H15)</f>
        <v>92.7</v>
      </c>
      <c r="I12" s="7">
        <f>SUM(I13:I15)</f>
        <v>22</v>
      </c>
      <c r="J12" s="7">
        <f>SUM(J13:J15)</f>
        <v>0</v>
      </c>
    </row>
    <row r="13" spans="1:10" ht="24.75" customHeight="1">
      <c r="A13" s="6" t="s">
        <v>24</v>
      </c>
      <c r="B13" s="7">
        <f t="shared" si="0"/>
        <v>0</v>
      </c>
      <c r="C13" s="6"/>
      <c r="D13" s="6"/>
      <c r="E13" s="6"/>
      <c r="F13" s="13" t="s">
        <v>25</v>
      </c>
      <c r="G13" s="4">
        <f t="shared" si="1"/>
        <v>92.7</v>
      </c>
      <c r="H13" s="9">
        <v>92.7</v>
      </c>
      <c r="I13" s="9"/>
      <c r="J13" s="9"/>
    </row>
    <row r="14" spans="1:10" ht="24.75" customHeight="1">
      <c r="A14" s="6"/>
      <c r="B14" s="7"/>
      <c r="C14" s="14"/>
      <c r="D14" s="14"/>
      <c r="E14" s="14"/>
      <c r="F14" s="15" t="s">
        <v>26</v>
      </c>
      <c r="G14" s="4">
        <f t="shared" si="1"/>
        <v>12</v>
      </c>
      <c r="H14" s="9"/>
      <c r="I14" s="9">
        <v>12</v>
      </c>
      <c r="J14" s="9"/>
    </row>
    <row r="15" spans="1:10" ht="24.75" customHeight="1">
      <c r="A15" s="6"/>
      <c r="B15" s="7"/>
      <c r="C15" s="14"/>
      <c r="D15" s="14"/>
      <c r="E15" s="14"/>
      <c r="F15" s="16" t="s">
        <v>27</v>
      </c>
      <c r="G15" s="4">
        <f t="shared" si="1"/>
        <v>10</v>
      </c>
      <c r="H15" s="9"/>
      <c r="I15" s="9">
        <v>10</v>
      </c>
      <c r="J15" s="9"/>
    </row>
    <row r="16" spans="1:10" ht="24.75" customHeight="1">
      <c r="A16" s="6"/>
      <c r="B16" s="7"/>
      <c r="C16" s="14"/>
      <c r="D16" s="14"/>
      <c r="E16" s="14"/>
      <c r="F16" s="16" t="s">
        <v>28</v>
      </c>
      <c r="G16" s="4">
        <f t="shared" si="1"/>
        <v>38</v>
      </c>
      <c r="H16" s="4">
        <f>SUM(H17:H18)</f>
        <v>38</v>
      </c>
      <c r="I16" s="4">
        <f>SUM(I17:I18)</f>
        <v>0</v>
      </c>
      <c r="J16" s="4">
        <f>SUM(J17:J18)</f>
        <v>0</v>
      </c>
    </row>
    <row r="17" spans="1:10" ht="24.75" customHeight="1">
      <c r="A17" s="6"/>
      <c r="B17" s="7"/>
      <c r="C17" s="14"/>
      <c r="D17" s="14"/>
      <c r="E17" s="14"/>
      <c r="F17" s="15" t="s">
        <v>29</v>
      </c>
      <c r="G17" s="4">
        <f t="shared" si="1"/>
        <v>30</v>
      </c>
      <c r="H17" s="9">
        <v>30</v>
      </c>
      <c r="I17" s="9"/>
      <c r="J17" s="9"/>
    </row>
    <row r="18" spans="1:12" ht="24.75" customHeight="1">
      <c r="A18" s="6"/>
      <c r="B18" s="7"/>
      <c r="C18" s="14"/>
      <c r="D18" s="14"/>
      <c r="E18" s="14"/>
      <c r="F18" s="15" t="s">
        <v>30</v>
      </c>
      <c r="G18" s="4">
        <f t="shared" si="1"/>
        <v>8</v>
      </c>
      <c r="H18" s="9">
        <v>8</v>
      </c>
      <c r="I18" s="9"/>
      <c r="J18" s="9"/>
      <c r="K18" s="17"/>
      <c r="L18" s="18"/>
    </row>
    <row r="19" spans="1:10" ht="24.75" customHeight="1">
      <c r="A19" s="19" t="s">
        <v>31</v>
      </c>
      <c r="B19" s="20">
        <f>B6+B9+B10</f>
        <v>1204.05</v>
      </c>
      <c r="C19" s="20">
        <f>C6+C9+C10</f>
        <v>330.16</v>
      </c>
      <c r="D19" s="20">
        <f>D6+D9+D10</f>
        <v>669.36</v>
      </c>
      <c r="E19" s="20">
        <f>E6+E9+E10</f>
        <v>204.53</v>
      </c>
      <c r="F19" s="21" t="s">
        <v>32</v>
      </c>
      <c r="G19" s="22">
        <f t="shared" si="1"/>
        <v>1204.05</v>
      </c>
      <c r="H19" s="23">
        <f>H6+H10</f>
        <v>330.15999999999997</v>
      </c>
      <c r="I19" s="23">
        <f>I6+I10</f>
        <v>669.36</v>
      </c>
      <c r="J19" s="23">
        <f>J6+J10</f>
        <v>204.53000000000003</v>
      </c>
    </row>
  </sheetData>
  <sheetProtection/>
  <mergeCells count="8">
    <mergeCell ref="A1:J1"/>
    <mergeCell ref="I2:J2"/>
    <mergeCell ref="A3:E3"/>
    <mergeCell ref="F3:J3"/>
    <mergeCell ref="A4:A5"/>
    <mergeCell ref="B4:E4"/>
    <mergeCell ref="F4:F5"/>
    <mergeCell ref="G4:J4"/>
  </mergeCells>
  <printOptions/>
  <pageMargins left="0.34" right="0.2" top="0.77" bottom="0.35" header="0.31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7.75390625" style="27" customWidth="1"/>
    <col min="2" max="2" width="8.25390625" style="27" customWidth="1"/>
    <col min="3" max="3" width="37.50390625" style="27" customWidth="1"/>
    <col min="4" max="6" width="12.75390625" style="27" customWidth="1"/>
    <col min="7" max="16384" width="9.00390625" style="27" customWidth="1"/>
  </cols>
  <sheetData>
    <row r="1" spans="1:4" s="25" customFormat="1" ht="18" customHeight="1">
      <c r="A1" s="24" t="s">
        <v>33</v>
      </c>
      <c r="D1" s="26"/>
    </row>
    <row r="2" spans="1:6" ht="27.75" customHeight="1">
      <c r="A2" s="61" t="s">
        <v>34</v>
      </c>
      <c r="B2" s="61"/>
      <c r="C2" s="61"/>
      <c r="D2" s="61"/>
      <c r="E2" s="61"/>
      <c r="F2" s="61"/>
    </row>
    <row r="3" spans="1:6" ht="21" customHeight="1">
      <c r="A3" s="28"/>
      <c r="B3" s="29"/>
      <c r="C3" s="62" t="s">
        <v>1</v>
      </c>
      <c r="D3" s="62"/>
      <c r="E3" s="62"/>
      <c r="F3" s="62"/>
    </row>
    <row r="4" spans="1:6" ht="18" customHeight="1">
      <c r="A4" s="63" t="s">
        <v>35</v>
      </c>
      <c r="B4" s="63" t="s">
        <v>36</v>
      </c>
      <c r="C4" s="63" t="s">
        <v>37</v>
      </c>
      <c r="D4" s="63" t="s">
        <v>38</v>
      </c>
      <c r="E4" s="65" t="s">
        <v>39</v>
      </c>
      <c r="F4" s="67" t="s">
        <v>40</v>
      </c>
    </row>
    <row r="5" spans="1:6" ht="61.5" customHeight="1">
      <c r="A5" s="63"/>
      <c r="B5" s="64"/>
      <c r="C5" s="64"/>
      <c r="D5" s="64"/>
      <c r="E5" s="66"/>
      <c r="F5" s="67"/>
    </row>
    <row r="6" spans="1:6" ht="18.75" customHeight="1">
      <c r="A6" s="30" t="s">
        <v>41</v>
      </c>
      <c r="B6" s="30" t="s">
        <v>41</v>
      </c>
      <c r="C6" s="30" t="s">
        <v>41</v>
      </c>
      <c r="D6" s="30">
        <v>1</v>
      </c>
      <c r="E6" s="30">
        <v>2</v>
      </c>
      <c r="F6" s="30">
        <v>3</v>
      </c>
    </row>
    <row r="7" spans="1:6" s="34" customFormat="1" ht="19.5" customHeight="1">
      <c r="A7" s="31"/>
      <c r="B7" s="31"/>
      <c r="C7" s="32" t="s">
        <v>42</v>
      </c>
      <c r="D7" s="33">
        <f>E7+F7</f>
        <v>1204.05</v>
      </c>
      <c r="E7" s="33">
        <f>E8+E14+E17</f>
        <v>1044.05</v>
      </c>
      <c r="F7" s="33">
        <f>F8+F14+F17</f>
        <v>160</v>
      </c>
    </row>
    <row r="8" spans="1:6" s="34" customFormat="1" ht="19.5" customHeight="1">
      <c r="A8" s="31" t="s">
        <v>43</v>
      </c>
      <c r="B8" s="31"/>
      <c r="C8" s="31" t="s">
        <v>44</v>
      </c>
      <c r="D8" s="33">
        <f>E8+F8</f>
        <v>330.15999999999997</v>
      </c>
      <c r="E8" s="33">
        <v>192.16</v>
      </c>
      <c r="F8" s="33">
        <f>SUM(F9:F13)</f>
        <v>138</v>
      </c>
    </row>
    <row r="9" spans="1:6" s="34" customFormat="1" ht="19.5" customHeight="1">
      <c r="A9" s="31"/>
      <c r="B9" s="35" t="s">
        <v>45</v>
      </c>
      <c r="C9" s="35" t="s">
        <v>46</v>
      </c>
      <c r="D9" s="33">
        <f aca="true" t="shared" si="0" ref="D9:D19">E9+F9</f>
        <v>184.02999999999997</v>
      </c>
      <c r="E9" s="36">
        <f>44.44-8.13+86.24+61.48</f>
        <v>184.02999999999997</v>
      </c>
      <c r="F9" s="33"/>
    </row>
    <row r="10" spans="1:6" s="34" customFormat="1" ht="19.5" customHeight="1">
      <c r="A10" s="31"/>
      <c r="B10" s="35" t="s">
        <v>47</v>
      </c>
      <c r="C10" s="35" t="s">
        <v>48</v>
      </c>
      <c r="D10" s="33">
        <f t="shared" si="0"/>
        <v>8.13</v>
      </c>
      <c r="E10" s="36">
        <v>8.13</v>
      </c>
      <c r="F10" s="33"/>
    </row>
    <row r="11" spans="1:6" s="34" customFormat="1" ht="19.5" customHeight="1">
      <c r="A11" s="31"/>
      <c r="B11" s="35" t="s">
        <v>49</v>
      </c>
      <c r="C11" s="35" t="s">
        <v>50</v>
      </c>
      <c r="D11" s="33">
        <f t="shared" si="0"/>
        <v>7.3</v>
      </c>
      <c r="E11" s="36"/>
      <c r="F11" s="36">
        <v>7.3</v>
      </c>
    </row>
    <row r="12" spans="1:6" s="34" customFormat="1" ht="19.5" customHeight="1">
      <c r="A12" s="31"/>
      <c r="B12" s="35" t="s">
        <v>51</v>
      </c>
      <c r="C12" s="35" t="s">
        <v>52</v>
      </c>
      <c r="D12" s="33">
        <f t="shared" si="0"/>
        <v>92.7</v>
      </c>
      <c r="E12" s="36"/>
      <c r="F12" s="36">
        <v>92.7</v>
      </c>
    </row>
    <row r="13" spans="1:6" s="34" customFormat="1" ht="19.5" customHeight="1">
      <c r="A13" s="31"/>
      <c r="B13" s="35" t="s">
        <v>53</v>
      </c>
      <c r="C13" s="35" t="s">
        <v>54</v>
      </c>
      <c r="D13" s="33">
        <f t="shared" si="0"/>
        <v>38</v>
      </c>
      <c r="E13" s="36"/>
      <c r="F13" s="36">
        <v>38</v>
      </c>
    </row>
    <row r="14" spans="1:6" s="34" customFormat="1" ht="19.5" customHeight="1">
      <c r="A14" s="31" t="s">
        <v>55</v>
      </c>
      <c r="B14" s="31"/>
      <c r="C14" s="31" t="s">
        <v>56</v>
      </c>
      <c r="D14" s="33">
        <f t="shared" si="0"/>
        <v>669.36</v>
      </c>
      <c r="E14" s="33">
        <f>SUM(E15:E16)</f>
        <v>647.36</v>
      </c>
      <c r="F14" s="33">
        <f>SUM(F15:F16)</f>
        <v>22</v>
      </c>
    </row>
    <row r="15" spans="1:6" ht="19.5" customHeight="1">
      <c r="A15" s="35"/>
      <c r="B15" s="35" t="s">
        <v>57</v>
      </c>
      <c r="C15" s="37" t="s">
        <v>58</v>
      </c>
      <c r="D15" s="33">
        <f t="shared" si="0"/>
        <v>640.65</v>
      </c>
      <c r="E15" s="36">
        <v>618.65</v>
      </c>
      <c r="F15" s="36">
        <v>22</v>
      </c>
    </row>
    <row r="16" spans="1:6" ht="19.5" customHeight="1">
      <c r="A16" s="35"/>
      <c r="B16" s="35" t="s">
        <v>59</v>
      </c>
      <c r="C16" s="38" t="s">
        <v>60</v>
      </c>
      <c r="D16" s="33">
        <f t="shared" si="0"/>
        <v>28.71</v>
      </c>
      <c r="E16" s="36">
        <v>28.71</v>
      </c>
      <c r="F16" s="36"/>
    </row>
    <row r="17" spans="1:6" ht="19.5" customHeight="1">
      <c r="A17" s="31" t="s">
        <v>61</v>
      </c>
      <c r="B17" s="31"/>
      <c r="C17" s="39" t="s">
        <v>62</v>
      </c>
      <c r="D17" s="33">
        <f t="shared" si="0"/>
        <v>204.53</v>
      </c>
      <c r="E17" s="33">
        <f>E18+E19</f>
        <v>204.53</v>
      </c>
      <c r="F17" s="33">
        <f>F18+F19</f>
        <v>0</v>
      </c>
    </row>
    <row r="18" spans="1:6" ht="19.5" customHeight="1">
      <c r="A18" s="35"/>
      <c r="B18" s="35" t="s">
        <v>63</v>
      </c>
      <c r="C18" s="37" t="s">
        <v>64</v>
      </c>
      <c r="D18" s="33">
        <f t="shared" si="0"/>
        <v>198.82</v>
      </c>
      <c r="E18" s="36">
        <v>198.82</v>
      </c>
      <c r="F18" s="36"/>
    </row>
    <row r="19" spans="1:6" ht="19.5" customHeight="1">
      <c r="A19" s="35"/>
      <c r="B19" s="35" t="s">
        <v>59</v>
      </c>
      <c r="C19" s="38" t="s">
        <v>60</v>
      </c>
      <c r="D19" s="33">
        <f t="shared" si="0"/>
        <v>5.71</v>
      </c>
      <c r="E19" s="36">
        <v>5.71</v>
      </c>
      <c r="F19" s="36"/>
    </row>
  </sheetData>
  <sheetProtection/>
  <mergeCells count="8">
    <mergeCell ref="A2:F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2" width="49.50390625" style="0" customWidth="1"/>
  </cols>
  <sheetData>
    <row r="1" ht="27" customHeight="1">
      <c r="A1" s="40" t="s">
        <v>65</v>
      </c>
    </row>
    <row r="2" spans="1:3" ht="34.5" customHeight="1">
      <c r="A2" s="68" t="s">
        <v>66</v>
      </c>
      <c r="B2" s="68"/>
      <c r="C2" s="41"/>
    </row>
    <row r="3" spans="1:2" s="44" customFormat="1" ht="27" customHeight="1">
      <c r="A3" s="42"/>
      <c r="B3" s="43" t="s">
        <v>67</v>
      </c>
    </row>
    <row r="4" spans="1:2" ht="41.25" customHeight="1">
      <c r="A4" s="45" t="s">
        <v>68</v>
      </c>
      <c r="B4" s="45" t="s">
        <v>69</v>
      </c>
    </row>
    <row r="5" spans="1:2" ht="41.25" customHeight="1">
      <c r="A5" s="45" t="s">
        <v>6</v>
      </c>
      <c r="B5" s="46">
        <f>SUM(B6:B8)</f>
        <v>14.55</v>
      </c>
    </row>
    <row r="6" spans="1:6" ht="41.25" customHeight="1">
      <c r="A6" s="46" t="s">
        <v>70</v>
      </c>
      <c r="B6" s="47"/>
      <c r="F6" s="48"/>
    </row>
    <row r="7" spans="1:2" ht="41.25" customHeight="1">
      <c r="A7" s="46" t="s">
        <v>71</v>
      </c>
      <c r="B7" s="46">
        <f>2.15+1.5+0.9</f>
        <v>4.55</v>
      </c>
    </row>
    <row r="8" spans="1:2" ht="41.25" customHeight="1">
      <c r="A8" s="46" t="s">
        <v>72</v>
      </c>
      <c r="B8" s="46">
        <v>10</v>
      </c>
    </row>
    <row r="9" spans="1:2" ht="41.25" customHeight="1">
      <c r="A9" s="49" t="s">
        <v>73</v>
      </c>
      <c r="B9" s="46">
        <f>8+2</f>
        <v>10</v>
      </c>
    </row>
    <row r="10" spans="1:2" ht="41.25" customHeight="1">
      <c r="A10" s="50" t="s">
        <v>74</v>
      </c>
      <c r="B10" s="46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Administrator</cp:lastModifiedBy>
  <cp:lastPrinted>2015-11-12T02:50:52Z</cp:lastPrinted>
  <dcterms:created xsi:type="dcterms:W3CDTF">2015-05-07T02:33:19Z</dcterms:created>
  <dcterms:modified xsi:type="dcterms:W3CDTF">2015-11-12T03:03:30Z</dcterms:modified>
  <cp:category/>
  <cp:version/>
  <cp:contentType/>
  <cp:contentStatus/>
</cp:coreProperties>
</file>